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t\3951GRR\Regulatoriske rapporteringer\Pillar 3\Pillar 3 working files\Pillar 3 2021Q1\Group\"/>
    </mc:Choice>
  </mc:AlternateContent>
  <bookViews>
    <workbookView xWindow="0" yWindow="0" windowWidth="28800" windowHeight="12120" tabRatio="860" activeTab="16"/>
  </bookViews>
  <sheets>
    <sheet name="Disclaimer" sheetId="3" r:id="rId1"/>
    <sheet name="Index" sheetId="2" r:id="rId2"/>
    <sheet name="References" sheetId="1" state="hidden" r:id="rId3"/>
    <sheet name="1" sheetId="8" r:id="rId4"/>
    <sheet name="2" sheetId="85" r:id="rId5"/>
    <sheet name="3" sheetId="10" r:id="rId6"/>
    <sheet name="4" sheetId="80" r:id="rId7"/>
    <sheet name="5" sheetId="90" r:id="rId8"/>
    <sheet name="6" sheetId="91" r:id="rId9"/>
    <sheet name="7" sheetId="92" r:id="rId10"/>
    <sheet name="8" sheetId="14" r:id="rId11"/>
    <sheet name="9" sheetId="87" r:id="rId12"/>
    <sheet name="10" sheetId="65" r:id="rId13"/>
    <sheet name="11" sheetId="88" r:id="rId14"/>
    <sheet name="12" sheetId="89" r:id="rId15"/>
    <sheet name="13" sheetId="50" r:id="rId16"/>
    <sheet name="14" sheetId="93" r:id="rId17"/>
    <sheet name="15" sheetId="94"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94" l="1"/>
  <c r="K21" i="94"/>
  <c r="C21" i="94"/>
  <c r="M20" i="94"/>
  <c r="M19" i="94"/>
  <c r="M18" i="94"/>
  <c r="M17" i="94"/>
  <c r="M16" i="94"/>
  <c r="M15" i="94"/>
  <c r="M14" i="94"/>
  <c r="M13" i="94"/>
  <c r="M12" i="94"/>
  <c r="M11" i="94"/>
  <c r="M10" i="94"/>
  <c r="M9" i="94"/>
  <c r="M8" i="94"/>
  <c r="M7" i="94"/>
  <c r="M6" i="94"/>
  <c r="D25" i="10" l="1"/>
  <c r="E36" i="10" l="1"/>
  <c r="D17" i="50" l="1"/>
  <c r="D26" i="85" l="1"/>
  <c r="D25" i="85"/>
  <c r="D23" i="85"/>
  <c r="D22" i="85"/>
  <c r="D20" i="85"/>
  <c r="D19" i="85"/>
</calcChain>
</file>

<file path=xl/sharedStrings.xml><?xml version="1.0" encoding="utf-8"?>
<sst xmlns="http://schemas.openxmlformats.org/spreadsheetml/2006/main" count="551" uniqueCount="397">
  <si>
    <t>Capital instruments</t>
  </si>
  <si>
    <t>Operational risk</t>
  </si>
  <si>
    <t>Market risk</t>
  </si>
  <si>
    <t>Counterparty credit risk</t>
  </si>
  <si>
    <t>Credit risk</t>
  </si>
  <si>
    <t>Overview of risk management and risk-weighted assets</t>
  </si>
  <si>
    <t>Composition of capital</t>
  </si>
  <si>
    <t>Additional Pillar 3 Disclosure</t>
  </si>
  <si>
    <t>Disclosure Requirements</t>
  </si>
  <si>
    <t>ADDITIONAL PILLAR 3 DISCLOSURES</t>
  </si>
  <si>
    <r>
      <rPr>
        <sz val="12"/>
        <color theme="0"/>
        <rFont val="Danske Text"/>
      </rPr>
      <t xml:space="preserve">Contents </t>
    </r>
    <r>
      <rPr>
        <sz val="11"/>
        <color theme="0"/>
        <rFont val="Danske Text"/>
      </rPr>
      <t>(page numbers are links)</t>
    </r>
  </si>
  <si>
    <t xml:space="preserve">     Risk-weighted assets (OV1)</t>
  </si>
  <si>
    <t>Index</t>
  </si>
  <si>
    <t>Total</t>
  </si>
  <si>
    <t>Common Equity Tier 1 capital: instruments and reserves</t>
  </si>
  <si>
    <t>Common Equity Tier 1 (CET1) capital before regulatory adjustments</t>
  </si>
  <si>
    <t>Common Equity Tier 1 (CET1) capital: regulatory adjustments</t>
  </si>
  <si>
    <t>Total regulatory adjustments to Common Equity Tier 1 (CET1)</t>
  </si>
  <si>
    <t>Common Equity Tier 1  (CET1) capital</t>
  </si>
  <si>
    <t>Additional Tier 1 (AT1) capital: instruments</t>
  </si>
  <si>
    <t>Additional Tier 1 (AT1) capital before regulatory adjustments</t>
  </si>
  <si>
    <t>Additional Tier 1 (AT1) capital: regulatory adjustments</t>
  </si>
  <si>
    <t>Total regulatory adjustments to Additional Tier 1 (AT1) capital</t>
  </si>
  <si>
    <t>Additional Tier 1 (AT1) capital</t>
  </si>
  <si>
    <t>Tier 1 capital (T1 = CET1 + AT1)</t>
  </si>
  <si>
    <t>Tier 2 (T2) capital: instruments and provisions</t>
  </si>
  <si>
    <t xml:space="preserve">Tier 2 (T2) capital before regulatory adjustment </t>
  </si>
  <si>
    <t>Tier 2 (T2) capital: regulatory adjustments</t>
  </si>
  <si>
    <t>Total regulatory adjustments to Tier 2 (T2) capital</t>
  </si>
  <si>
    <t>Tier 2 (T2) capital</t>
  </si>
  <si>
    <t>Total capital (TC = T1 + T2)</t>
  </si>
  <si>
    <t>Total risk-weighted assets</t>
  </si>
  <si>
    <t>Capital ratios and buffers</t>
  </si>
  <si>
    <t>Common Equity Tier 1 (as a percentage of total risk exposure amount</t>
  </si>
  <si>
    <t>92 (2) (c)</t>
  </si>
  <si>
    <t>Minimum capital requirements</t>
  </si>
  <si>
    <t>Credit risk (excluding CCR)</t>
  </si>
  <si>
    <t>CCR</t>
  </si>
  <si>
    <t>Settlement risk</t>
  </si>
  <si>
    <t>Securitisation exposures in the banking book (after the cap)</t>
  </si>
  <si>
    <t>Large exposures</t>
  </si>
  <si>
    <t>Amounts below the threshold for deduction (subject to 250% risk weight)</t>
  </si>
  <si>
    <t>Capital requirements</t>
  </si>
  <si>
    <t>Total RWAs</t>
  </si>
  <si>
    <t>RWA amounts</t>
  </si>
  <si>
    <t>Methodology and policy</t>
  </si>
  <si>
    <t>Acquisitions and disposals</t>
  </si>
  <si>
    <t>Foreign exchange movements</t>
  </si>
  <si>
    <t>Other</t>
  </si>
  <si>
    <t>Credit quality of counterparties</t>
  </si>
  <si>
    <t>Model updates (IMM only)</t>
  </si>
  <si>
    <t>Methodology and policy (IMM only)</t>
  </si>
  <si>
    <t>3</t>
  </si>
  <si>
    <t>Leverage ratio total exposure measure</t>
  </si>
  <si>
    <t>CRR leverage ratio exposures</t>
  </si>
  <si>
    <t>On-balance sheet exposures (excluding derivatives and SFTs)</t>
  </si>
  <si>
    <t>Derivative exposures</t>
  </si>
  <si>
    <t>SFT exposures</t>
  </si>
  <si>
    <t>Other off-balance sheet exposures</t>
  </si>
  <si>
    <t>Capital and total exposure measure</t>
  </si>
  <si>
    <t>Tier 1 capital</t>
  </si>
  <si>
    <t>Leverage ratio</t>
  </si>
  <si>
    <t>EU-23</t>
  </si>
  <si>
    <t>EU-24</t>
  </si>
  <si>
    <t>Amount of derecognised fiduciary items in accordance with Article 429(11) of Regulation (EU) No 575/2013</t>
  </si>
  <si>
    <t>VaR</t>
  </si>
  <si>
    <t>SVaR</t>
  </si>
  <si>
    <t>IRC</t>
  </si>
  <si>
    <t>Comprehensive risk measure</t>
  </si>
  <si>
    <t>Total capital requirements</t>
  </si>
  <si>
    <t>1a</t>
  </si>
  <si>
    <t>Regulatory adjustment</t>
  </si>
  <si>
    <t>1b</t>
  </si>
  <si>
    <t>Movement in risk levels</t>
  </si>
  <si>
    <t>8a</t>
  </si>
  <si>
    <t>RWAs at the end of the reporting period (end of the day)</t>
  </si>
  <si>
    <t>8b</t>
  </si>
  <si>
    <t xml:space="preserve">     Risk-weighted assets flow statement of CCR exposures under IMM (CCR7)</t>
  </si>
  <si>
    <t xml:space="preserve">     Risk-weighted assets flow statements of market risk exposures (MR2-B)</t>
  </si>
  <si>
    <t xml:space="preserve">     Capital instruments' main features</t>
  </si>
  <si>
    <t xml:space="preserve">     Qualitative disclosure (LRQua)</t>
  </si>
  <si>
    <t xml:space="preserve">     Reconciliation of accounting assets and leverage ratio exposure (LRSum)</t>
  </si>
  <si>
    <t xml:space="preserve">     Leverage ratio common disclosure (LRCom)</t>
  </si>
  <si>
    <t xml:space="preserve">     Split-up of on balance sheet exposures (LRSpl)</t>
  </si>
  <si>
    <t>Risk-weighted assets</t>
  </si>
  <si>
    <t>Risk-weighted assets flow statement of CCR exposures under IMM</t>
  </si>
  <si>
    <t>11</t>
  </si>
  <si>
    <t>16</t>
  </si>
  <si>
    <t>19</t>
  </si>
  <si>
    <t>20</t>
  </si>
  <si>
    <t>21</t>
  </si>
  <si>
    <t>22</t>
  </si>
  <si>
    <t>Leverage ratio common disclosure</t>
  </si>
  <si>
    <t>Total on-balance sheet exposures (excluding derivatives, SFTs and fiduciary assets)</t>
  </si>
  <si>
    <t>Total derivatives exposures</t>
  </si>
  <si>
    <t>Total securities financing transaction exposures</t>
  </si>
  <si>
    <t>Page 1</t>
  </si>
  <si>
    <t>Page 4</t>
  </si>
  <si>
    <t>References on Pillar 3 disclosures</t>
  </si>
  <si>
    <t>DKK million</t>
  </si>
  <si>
    <t xml:space="preserve">     Of which: the standardised approach</t>
  </si>
  <si>
    <t xml:space="preserve">     Of which: the foundation IRB (FIRB) approach</t>
  </si>
  <si>
    <t xml:space="preserve">     Of which: the advanced IRB (AIRB) approach</t>
  </si>
  <si>
    <t xml:space="preserve">     Of which: original exposure</t>
  </si>
  <si>
    <t xml:space="preserve">     Of which: risk exposure amount for contributions to the default fund of a CCP</t>
  </si>
  <si>
    <t xml:space="preserve">     Of which: CVA</t>
  </si>
  <si>
    <t xml:space="preserve">     Of which: IRB approach</t>
  </si>
  <si>
    <t xml:space="preserve">     Of which: IRB supervised formula approach (SFA)</t>
  </si>
  <si>
    <t xml:space="preserve">     Of which: internal assessment approach (IAA)</t>
  </si>
  <si>
    <t xml:space="preserve">     Of which: standardised approach</t>
  </si>
  <si>
    <t xml:space="preserve">     Of which: IMA</t>
  </si>
  <si>
    <t xml:space="preserve">     Of which: basic indicator approach</t>
  </si>
  <si>
    <t>RWAs at the previous year-end (end of the day)</t>
  </si>
  <si>
    <t xml:space="preserve">     Risk-weighted assets flow statements of market risk exposures under the internal model approach (MR2-B)</t>
  </si>
  <si>
    <t>Risk-weighted assets flow statements of market risk exposures under internal model approach</t>
  </si>
  <si>
    <t>Danske Bank Group</t>
  </si>
  <si>
    <t>Asset size</t>
  </si>
  <si>
    <t>Asset quality</t>
  </si>
  <si>
    <t>Model updates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</si>
  <si>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</si>
  <si>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</si>
  <si>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</si>
  <si>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</si>
  <si>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</si>
  <si>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 xml:space="preserve">     Available capital (amounts)</t>
  </si>
  <si>
    <t xml:space="preserve">     Risk-weighted assets (amounts)</t>
  </si>
  <si>
    <t>Total risk-weighted assets as if IFRS 9 or analogous ECLs transitional arrangements had not been applied</t>
  </si>
  <si>
    <t xml:space="preserve">     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</si>
  <si>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</si>
  <si>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</si>
  <si>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</si>
  <si>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</si>
  <si>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</si>
  <si>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</si>
  <si>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 xml:space="preserve">     Leverage ratio</t>
  </si>
  <si>
    <t>Leverage ratio as if IFRS 9 or analogous ECLs transitional arrangements had not been applied</t>
  </si>
  <si>
    <t>Comparison of own funds, capital and leverage ratios with and without the application of transitional arrangements for IFRS 9</t>
  </si>
  <si>
    <t>Page 2</t>
  </si>
  <si>
    <t>Page 3</t>
  </si>
  <si>
    <t xml:space="preserve">     Risk-weighted assets flow statement of credit exposures under internal risk-based approach (CR8)</t>
  </si>
  <si>
    <t>Risk-weighted assets flow statement of credit exposures under internal risk-based approach</t>
  </si>
  <si>
    <t>Page 5</t>
  </si>
  <si>
    <t>Page 6</t>
  </si>
  <si>
    <t>Page 7</t>
  </si>
  <si>
    <t>Page 8</t>
  </si>
  <si>
    <t>Page 9</t>
  </si>
  <si>
    <t>Page 10</t>
  </si>
  <si>
    <t>Page 11</t>
  </si>
  <si>
    <t xml:space="preserve">     Composition of capital (Own Funds Disclosure)</t>
  </si>
  <si>
    <t>Own funds disclosure</t>
  </si>
  <si>
    <t>Regulation (EU) No 575/2013 
Article reference</t>
  </si>
  <si>
    <t>Tier 1 (as a percentage of total risk exposure amount)</t>
  </si>
  <si>
    <t>Total capital (as a percentage of total risk exposure amount)</t>
  </si>
  <si>
    <t>92 (2) (a)</t>
  </si>
  <si>
    <t>92 (2) (b)</t>
  </si>
  <si>
    <t xml:space="preserve">     Comparison of own funds, capital and leverage ratios in regards to IFRS 9 (IFRS 9 - FL)</t>
  </si>
  <si>
    <t xml:space="preserve">     Of which: equity IRB under the simple risk-weighted approachor the IMA</t>
  </si>
  <si>
    <r>
      <t xml:space="preserve">     Of which: mark to market</t>
    </r>
    <r>
      <rPr>
        <vertAlign val="superscript"/>
        <sz val="11"/>
        <color theme="1"/>
        <rFont val="Danske Text"/>
        <scheme val="minor"/>
      </rPr>
      <t>1</t>
    </r>
  </si>
  <si>
    <r>
      <t xml:space="preserve">     Of which: financial collateral comprehensive method (for SFTs)</t>
    </r>
    <r>
      <rPr>
        <vertAlign val="superscript"/>
        <sz val="11"/>
        <color theme="1"/>
        <rFont val="Danske Text"/>
        <scheme val="minor"/>
      </rPr>
      <t>1</t>
    </r>
  </si>
  <si>
    <r>
      <t xml:space="preserve">     Of which: internal model method (IMM)</t>
    </r>
    <r>
      <rPr>
        <vertAlign val="superscript"/>
        <sz val="11"/>
        <color theme="1"/>
        <rFont val="Danske Text"/>
        <scheme val="minor"/>
      </rPr>
      <t>1</t>
    </r>
  </si>
  <si>
    <r>
      <t xml:space="preserve">     Of which: advance measurement approach </t>
    </r>
    <r>
      <rPr>
        <vertAlign val="superscript"/>
        <sz val="11"/>
        <color theme="1"/>
        <rFont val="Danske Text"/>
        <scheme val="minor"/>
      </rPr>
      <t>2</t>
    </r>
  </si>
  <si>
    <r>
      <t xml:space="preserve">Floor adjustment </t>
    </r>
    <r>
      <rPr>
        <vertAlign val="superscript"/>
        <sz val="11"/>
        <color theme="1"/>
        <rFont val="Danske Text"/>
        <scheme val="minor"/>
      </rPr>
      <t>3</t>
    </r>
  </si>
  <si>
    <t xml:space="preserve">     Market risk under internal model approach (MR2-A)</t>
  </si>
  <si>
    <t xml:space="preserve">     IMA values for trading portfolios (MR3)</t>
  </si>
  <si>
    <t xml:space="preserve">     Comparison of VaR estimates with gains/losses (MR4)</t>
  </si>
  <si>
    <t xml:space="preserve">     Leverage ratio disclosure</t>
  </si>
  <si>
    <t>Market risk under internal model approach</t>
  </si>
  <si>
    <t>RWAs</t>
  </si>
  <si>
    <t>VaR (higher of values a and b)</t>
  </si>
  <si>
    <t>(a)</t>
  </si>
  <si>
    <t>Previous day's VaR (Article 365(1) of the CRR (VaRt-1))</t>
  </si>
  <si>
    <t>(b)</t>
  </si>
  <si>
    <t>Average of the daily VaR (Article 365(1)) of the CRR on each of the preceding 60 business days (VaRavg) x multiplication factor (mc) in accordance with Article 366 of the CRR</t>
  </si>
  <si>
    <t>SVaR (higher of values a and b)</t>
  </si>
  <si>
    <t>Latest SVaR (Article 365(2) of the CRR (SVaRt-1))</t>
  </si>
  <si>
    <t>Average of the SVaR (Article 365(2) of the CRR) during the preceding 60 business days (SVaRavg) x multiplication factor (mc) (Article 366 of the CRR)</t>
  </si>
  <si>
    <t>IRC (higher of values a and b)</t>
  </si>
  <si>
    <t>Most recent IRC value (incremental default and migration risks calculated in accordance with Article 370 and Article 371 of the CRR)</t>
  </si>
  <si>
    <t>Average of the IRC number over the preceding 12 weeks</t>
  </si>
  <si>
    <t>Comprehensive risk measure (higher of values a, b and c)</t>
  </si>
  <si>
    <t>Most recent risk number for the correlation trading portfolio (Article 377 of the CRR)</t>
  </si>
  <si>
    <t>Average of the risk number for the correlation trading portfolio over the preceding 12 weeks</t>
  </si>
  <si>
    <t xml:space="preserve">(c) </t>
  </si>
  <si>
    <t>8% of the own funds requirement in the standardised approach on the most recent risk number for the correlation trading portfolio (Article 338(4) of the CRR)</t>
  </si>
  <si>
    <t>IMA values for trading portfolios</t>
  </si>
  <si>
    <t>VaR (10 day 99%)</t>
  </si>
  <si>
    <t>Maximum value</t>
  </si>
  <si>
    <t>Average value</t>
  </si>
  <si>
    <t>Minimum value</t>
  </si>
  <si>
    <t>Period end</t>
  </si>
  <si>
    <t>SVaR (10 day 99%)</t>
  </si>
  <si>
    <t>IRC (99.9%)</t>
  </si>
  <si>
    <t>Comprehensive risk capital charge (99.9%)</t>
  </si>
  <si>
    <t>Comparison of VaR estimates with gains/losses</t>
  </si>
  <si>
    <t>Choise on transitional arrangements and amount of derecognised fiduciary items</t>
  </si>
  <si>
    <t>Choise on transitional arrangements for the definition of the capital measure</t>
  </si>
  <si>
    <t>Technical changes</t>
  </si>
  <si>
    <t>Chart</t>
  </si>
  <si>
    <t>31 March 2020</t>
  </si>
  <si>
    <t xml:space="preserve">     Information on newly originated loans and advances provided under newly applicable public guarantee schemes introduced in response to COVID-19 crisis </t>
  </si>
  <si>
    <t>Information on newly originated loans and advances provided under newly applicable public guarantee schemes introduced in response to COVID-19 crisis</t>
  </si>
  <si>
    <t>Gross carrying amount</t>
  </si>
  <si>
    <t>Maximum amount of the guarantee that can be considered</t>
  </si>
  <si>
    <t>of which: forborne</t>
  </si>
  <si>
    <t>Public guarantees received</t>
  </si>
  <si>
    <t>Inflows to 
non-performing exposures</t>
  </si>
  <si>
    <t>Newly originated loans and advances subject to public guarantee schemes</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</si>
  <si>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</si>
  <si>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</si>
  <si>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</si>
  <si>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</si>
  <si>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</si>
  <si>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30 September 2020</t>
  </si>
  <si>
    <t>30 June 2020</t>
  </si>
  <si>
    <r>
      <t xml:space="preserve">Other risk exposure amounts </t>
    </r>
    <r>
      <rPr>
        <vertAlign val="superscript"/>
        <sz val="11"/>
        <color theme="1"/>
        <rFont val="Danske Text"/>
        <scheme val="minor"/>
      </rPr>
      <t>4</t>
    </r>
  </si>
  <si>
    <t>2a</t>
  </si>
  <si>
    <t xml:space="preserve">Common Equity Tier 1 (CET1) capital as if the temporary treatment of unrealised gains and losses measured at fair value through OCI (other comprehensive income) in accordance with Article 468 of the CRR had not been applied </t>
  </si>
  <si>
    <t>4a</t>
  </si>
  <si>
    <t xml:space="preserve">Tier 1 capital as if the temporary treatment of unrealised gains and losses measured at fair value through OCI in accordance with Article 468 of the CRR had not been applied </t>
  </si>
  <si>
    <t>6a</t>
  </si>
  <si>
    <t xml:space="preserve">Total capital as if the temporary treatment of unrealised gains and losses measured at fair value through OCI in accordance with Article 468 of the CRR had not been applied </t>
  </si>
  <si>
    <t>10a</t>
  </si>
  <si>
    <t xml:space="preserve">Common Equity Tier 1 (as a percentage of risk exposure amount) as if the temporary treatment of unrealised gains and losses measured at fair value through OCI in accordance with Article 468 of the CRR had not been applied </t>
  </si>
  <si>
    <t>12a</t>
  </si>
  <si>
    <t xml:space="preserve">Tier 1 (as a percentage of risk exposure amount) as if the temporary treatment of unrealised gains and losses measured at fair value through OCI in accordance with Article 468 of the CRR had not been applied </t>
  </si>
  <si>
    <t>14a</t>
  </si>
  <si>
    <t xml:space="preserve">Total capital (as a percentage of risk exposure amount) as if the temporary treatment of unrealised gains and losses measured at fair value through OCI in accordance with Article 468 of the CRR had not been applied </t>
  </si>
  <si>
    <t>17a</t>
  </si>
  <si>
    <t>Leverage ratio as if the temporary treatment of unrealised gains and losses measured at fair value through OCI in accordance with Article 468 of the CRR had not been applied</t>
  </si>
  <si>
    <t>At 31 March  2021
(DKK million)</t>
  </si>
  <si>
    <t>31 March 2021</t>
  </si>
  <si>
    <t>30 December 2020</t>
  </si>
  <si>
    <t>31 December 2020</t>
  </si>
  <si>
    <t>RWAs as at 31 December 2020</t>
  </si>
  <si>
    <t>RWAs as at 31 March 2021</t>
  </si>
  <si>
    <t>At 31 March 2021 (DKK million)</t>
  </si>
  <si>
    <t>RWAs at 31 December 2020</t>
  </si>
  <si>
    <t>RWAs at 31 March 2021</t>
  </si>
  <si>
    <t/>
  </si>
  <si>
    <r>
      <t xml:space="preserve">Comments
</t>
    </r>
    <r>
      <rPr>
        <sz val="11"/>
        <color theme="1"/>
        <rFont val="Danske Text"/>
        <scheme val="minor"/>
      </rPr>
      <t>Total REA for market risk under the internal model approach increased 28% or 11.1bn compared to the previous quarter end primarily due to higher average VaR and SVaR.
The changes in VaR and SVaR were primarily due to higher contributions from interest rate risk and bond spread risk. In addition there were also counterbalancing changes due to increased diversification and reduced contribution from equity risk in part due to a model change.
An update to the continuous 12-month period of significant financial stress used to determine the SVaR also contributed to the increase in SVaR.</t>
    </r>
  </si>
  <si>
    <t>3a</t>
  </si>
  <si>
    <t>Model updates/changes - model change</t>
  </si>
  <si>
    <t>3b</t>
  </si>
  <si>
    <t>Model updates/changes - update SVaR period</t>
  </si>
  <si>
    <r>
      <t xml:space="preserve">Comments
</t>
    </r>
    <r>
      <rPr>
        <sz val="11"/>
        <color theme="1"/>
        <rFont val="Danske Text"/>
        <scheme val="minor"/>
      </rPr>
      <t>The model change relates to the improvement of the modelling of equity products under the internal model approach.
The continuous 12-month period of significant financial stress used to determine the SVaR was changed from the Covid-19 stress period to the Financial Crisis stress period.</t>
    </r>
  </si>
  <si>
    <t>A comparison of the daily end-of-day value-at-risk measures to the one-day changes of the portfolio's value by the end of the subsequent business day together with an analysis of any important overshooting during the reporting period.</t>
  </si>
  <si>
    <r>
      <t xml:space="preserve">Comments
</t>
    </r>
    <r>
      <rPr>
        <sz val="11"/>
        <color theme="1"/>
        <rFont val="Danske Text"/>
        <scheme val="minor"/>
      </rPr>
      <t>The backtesting of the internal VaR model showed no exceptions in Q1 2021.</t>
    </r>
  </si>
  <si>
    <r>
      <rPr>
        <vertAlign val="superscript"/>
        <sz val="11"/>
        <color theme="1"/>
        <rFont val="Danske Text"/>
        <scheme val="minor"/>
      </rPr>
      <t>1</t>
    </r>
    <r>
      <rPr>
        <sz val="11"/>
        <color theme="1"/>
        <rFont val="Danske Text"/>
        <family val="2"/>
        <scheme val="minor"/>
      </rPr>
      <t xml:space="preserve"> Includes trade exposures to CCPs. 
</t>
    </r>
    <r>
      <rPr>
        <vertAlign val="superscript"/>
        <sz val="11"/>
        <color theme="1"/>
        <rFont val="Danske Text"/>
        <scheme val="minor"/>
      </rPr>
      <t>2</t>
    </r>
    <r>
      <rPr>
        <sz val="11"/>
        <color theme="1"/>
        <rFont val="Danske Text"/>
        <family val="2"/>
        <scheme val="minor"/>
      </rPr>
      <t xml:space="preserve"> Danske Bank A/S does not use the Advanced Measurement Approach for operational risk.
</t>
    </r>
    <r>
      <rPr>
        <vertAlign val="superscript"/>
        <sz val="11"/>
        <color theme="1"/>
        <rFont val="Danske Text"/>
        <scheme val="minor"/>
      </rPr>
      <t>3</t>
    </r>
    <r>
      <rPr>
        <sz val="11"/>
        <color theme="1"/>
        <rFont val="Danske Text"/>
        <family val="2"/>
        <scheme val="minor"/>
      </rPr>
      <t xml:space="preserve"> Floor adjustment is not the binding constraint on the capital requirement.
</t>
    </r>
    <r>
      <rPr>
        <vertAlign val="superscript"/>
        <sz val="11"/>
        <color theme="1"/>
        <rFont val="Danske Text"/>
        <scheme val="minor"/>
      </rPr>
      <t>4</t>
    </r>
    <r>
      <rPr>
        <sz val="11"/>
        <color theme="1"/>
        <rFont val="Danske Text"/>
        <family val="2"/>
        <scheme val="minor"/>
      </rPr>
      <t xml:space="preserve"> Add-on on REA due to the risk weight floor of 25% on Swedish mortgage lending.
Counterparty Credit Risk: 
CCR RWA has decreased mainly driven by lower IMM exposure due to increasing interest rates, and partly driven by lower CVA Risk Charge due to indreased hedge effect from CDS hedges. 
</t>
    </r>
    <r>
      <rPr>
        <sz val="8"/>
        <color theme="1"/>
        <rFont val="Danske Text"/>
        <scheme val="minor"/>
      </rPr>
      <t/>
    </r>
  </si>
  <si>
    <t xml:space="preserve">The decrease in CCR exposures under IMM is driven by increasing interest rates. </t>
  </si>
  <si>
    <t>Transitional</t>
  </si>
  <si>
    <t>At the end of Q1 2021, the Group’s leverage ratio was 4.4% against 4.5% at end of 2020. This development was mainly driven by an increase in the exposure of trading portfolio assets and central banks and credit institutions partly counterbalanced by decreases in lending exposures.</t>
  </si>
  <si>
    <t>Liquidity coverage ratio</t>
  </si>
  <si>
    <t xml:space="preserve">     Liquidity coverage ratio (LIQ1) </t>
  </si>
  <si>
    <t>Countercyclical capital buffer</t>
  </si>
  <si>
    <t xml:space="preserve">     Geographical distribution of relevant credit exposures</t>
  </si>
  <si>
    <t xml:space="preserve">     Geographical breakdown of exposures (CRB-C)</t>
  </si>
  <si>
    <t xml:space="preserve">     Credit quality of exposures by industry or counterparty types (CRB-D)</t>
  </si>
  <si>
    <t>Scope of consolidation (consolidated)</t>
  </si>
  <si>
    <t>Total unweighted value (average)</t>
  </si>
  <si>
    <t>Total weighted value (average)</t>
  </si>
  <si>
    <t>Currency and units (DKK million)</t>
  </si>
  <si>
    <t>Quarter ending on</t>
  </si>
  <si>
    <t>31 December 2019</t>
  </si>
  <si>
    <t>Number of data points used in the calculation of averages</t>
  </si>
  <si>
    <t>HIGH-QUALITY LIQUID ASSETS</t>
  </si>
  <si>
    <t>1</t>
  </si>
  <si>
    <t>Total high-quality liquid assets (HQLA)</t>
  </si>
  <si>
    <t>CASH - OUTFLOWS</t>
  </si>
  <si>
    <t>2</t>
  </si>
  <si>
    <t>Retail deposits and deposits from small business customers, of which:</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</si>
  <si>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</si>
  <si>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</si>
  <si>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</si>
  <si>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</si>
  <si>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</si>
  <si>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</si>
  <si>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</si>
  <si>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</si>
  <si>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</si>
  <si>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</si>
  <si>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</si>
  <si>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</si>
  <si>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</si>
  <si>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</si>
  <si>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</si>
  <si>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</si>
  <si>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</si>
  <si>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</si>
  <si>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</si>
  <si>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</si>
  <si>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</si>
  <si>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</si>
  <si>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</si>
  <si>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</si>
  <si>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TOTAL CASH OUTFLOWS</t>
  </si>
  <si>
    <t>CASH - INFLOWS</t>
  </si>
  <si>
    <t>17</t>
  </si>
  <si>
    <t>Secured lending (e.g. reverse repos)</t>
  </si>
  <si>
    <t>18</t>
  </si>
  <si>
    <t>Inflows from fully performing exposures</t>
  </si>
  <si>
    <t>Other cash inflows</t>
  </si>
  <si>
    <t>EU-19a</t>
  </si>
  <si>
    <t xml:space="preserve">     (Difference between total weighted inflows and total weighted outflows arising from transactions in third countries where there are transfer restrictions or which are denominated in non-convertible currencies)</t>
  </si>
  <si>
    <t>EU-19b</t>
  </si>
  <si>
    <t xml:space="preserve">     (Excess inflows from a related specialised credit institution)</t>
  </si>
  <si>
    <t>TOTAL CASH INFLOWS</t>
  </si>
  <si>
    <t>EU-20a</t>
  </si>
  <si>
    <t>Fully exempt inflows</t>
  </si>
  <si>
    <t>EU-20b</t>
  </si>
  <si>
    <t>Inflows subject to 90% cap</t>
  </si>
  <si>
    <t>EU-20c</t>
  </si>
  <si>
    <t>Inflows subject to 75% cap</t>
  </si>
  <si>
    <t>TOTAL ADJUSTED VALUE</t>
  </si>
  <si>
    <t>LIQUIDITY BUFFER</t>
  </si>
  <si>
    <t>TOTAL NET CASH OUTFLOWS</t>
  </si>
  <si>
    <t>23</t>
  </si>
  <si>
    <t>LIQUIDITY COVERAGE RATIO (%)</t>
  </si>
  <si>
    <t xml:space="preserve">Geographical distribution of relevant credit exposures </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</si>
  <si>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</si>
  <si>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</si>
  <si>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</si>
  <si>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</si>
  <si>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</si>
  <si>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</si>
  <si>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</si>
  <si>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</si>
  <si>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</si>
  <si>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</si>
  <si>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Of which: General credit exposures</t>
  </si>
  <si>
    <t>Of which: Trading book exposures</t>
  </si>
  <si>
    <t>Of which: Securitisation exposures</t>
  </si>
  <si>
    <t>Denmark</t>
  </si>
  <si>
    <t>Sweden</t>
  </si>
  <si>
    <t>Norway</t>
  </si>
  <si>
    <t>Finland</t>
  </si>
  <si>
    <t>United Kingdom</t>
  </si>
  <si>
    <t>France</t>
  </si>
  <si>
    <t>Iceland</t>
  </si>
  <si>
    <t>Ireland</t>
  </si>
  <si>
    <t>Slovakia</t>
  </si>
  <si>
    <t>Czech republic</t>
  </si>
  <si>
    <t>Hong Kong</t>
  </si>
  <si>
    <t>Lithuania</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</si>
  <si>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</si>
  <si>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</si>
  <si>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Geographical breakdown of exposures</t>
  </si>
  <si>
    <t>Net value</t>
  </si>
  <si>
    <t>Baltics</t>
  </si>
  <si>
    <t>Rest of Europe</t>
  </si>
  <si>
    <t>Central governments or central banks</t>
  </si>
  <si>
    <t>Institutions</t>
  </si>
  <si>
    <t>Corporates</t>
  </si>
  <si>
    <t>Retail</t>
  </si>
  <si>
    <t>Equity</t>
  </si>
  <si>
    <t>Securitisations</t>
  </si>
  <si>
    <t>Other non-credit obligation assets</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</si>
  <si>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</si>
  <si>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</si>
  <si>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</si>
  <si>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</si>
  <si>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</si>
  <si>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</si>
  <si>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</si>
  <si>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</si>
  <si>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</si>
  <si>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</si>
  <si>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 undertakings</t>
  </si>
  <si>
    <t>Equity exposures</t>
  </si>
  <si>
    <t>Other exposures</t>
  </si>
  <si>
    <t>Total standardised approach</t>
  </si>
  <si>
    <t>Concentration of exposures by industry or counterparty types</t>
  </si>
  <si>
    <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</si>
  <si>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</si>
  <si>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</si>
  <si>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</si>
  <si>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</si>
  <si>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</si>
  <si>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</si>
  <si>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</si>
  <si>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</si>
  <si>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</si>
  <si>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</si>
  <si>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</si>
  <si>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</si>
  <si>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</si>
  <si>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</si>
  <si>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</si>
  <si>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</si>
  <si>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</si>
  <si>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</si>
  <si>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</si>
  <si>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Private individuals</t>
  </si>
  <si>
    <t>Claims on institutions and corporated with a short-term credit assessment</t>
  </si>
  <si>
    <t>Comment on the new split of industry sectors</t>
  </si>
  <si>
    <t>The 7.6 bn decrease in asset quality was mainly driven by lower risk weights compared to 31. December'20. The 3.2 bn increase i foreign exchange movements was due to an appreciation of NOK and GBP.</t>
  </si>
  <si>
    <t>Bulgaria</t>
  </si>
  <si>
    <t>Luxembourg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</si>
</sst>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 #,##0_ ;\ \-#,##0_ ;\ &quot;-&quot;??_ ;_ @_ "/>
    <numFmt numFmtId="166" formatCode="0.000"/>
    <numFmt numFmtId="167" formatCode="\ #,##0_ ;\ \-#,##0_ ;\ &quot;-&quot;_ ;_ @_ "/>
    <numFmt numFmtId="168" formatCode="0.0%"/>
    <numFmt numFmtId="169" formatCode="\ #,##0.0000_ ;\ \-#,##0.0000_ ;\ &quot;-&quot;_ ;_ @_ "/>
    <numFmt numFmtId="170" formatCode="_(* #,##0_);_(* \(#,##0\);_(* &quot;-&quot;??_);_(@_)"/>
  </numFmts>
  <fonts count="33" x14ac:knownFonts="1">
    <font>
      <sz val="11"/>
      <color theme="1"/>
      <name val="Danske Text"/>
      <family val="2"/>
      <scheme val="minor"/>
    </font>
    <font>
      <sz val="11"/>
      <color theme="1"/>
      <name val="Danske Text"/>
      <family val="2"/>
      <scheme val="minor"/>
    </font>
    <font>
      <b/>
      <sz val="11"/>
      <color theme="1"/>
      <name val="Danske Text"/>
      <family val="2"/>
      <scheme val="minor"/>
    </font>
    <font>
      <i/>
      <sz val="11"/>
      <color theme="1"/>
      <name val="Danske Text"/>
      <scheme val="minor"/>
    </font>
    <font>
      <sz val="11"/>
      <color theme="1"/>
      <name val="Danske Text"/>
      <scheme val="minor"/>
    </font>
    <font>
      <b/>
      <sz val="20"/>
      <color theme="0"/>
      <name val="Danske Headline"/>
    </font>
    <font>
      <sz val="11"/>
      <color theme="0" tint="-4.9989318521683403E-2"/>
      <name val="Danske Text"/>
      <family val="2"/>
      <scheme val="minor"/>
    </font>
    <font>
      <sz val="11"/>
      <color theme="0"/>
      <name val="Danske Text"/>
    </font>
    <font>
      <sz val="12"/>
      <color theme="0"/>
      <name val="Danske Text"/>
    </font>
    <font>
      <sz val="11"/>
      <color theme="0" tint="-4.9989318521683403E-2"/>
      <name val="Danske Text"/>
    </font>
    <font>
      <sz val="11"/>
      <color theme="1"/>
      <name val="Danske Text"/>
    </font>
    <font>
      <u/>
      <sz val="9.35"/>
      <color theme="10"/>
      <name val="Calibri"/>
      <family val="2"/>
    </font>
    <font>
      <sz val="11"/>
      <color theme="0"/>
      <name val="Danske Text"/>
      <family val="2"/>
      <scheme val="minor"/>
    </font>
    <font>
      <u/>
      <sz val="11"/>
      <color theme="10"/>
      <name val="Danske Text"/>
      <family val="2"/>
      <scheme val="minor"/>
    </font>
    <font>
      <b/>
      <sz val="16"/>
      <color theme="0"/>
      <name val="Danske Headline"/>
    </font>
    <font>
      <b/>
      <sz val="11"/>
      <color theme="0"/>
      <name val="Danske Text"/>
    </font>
    <font>
      <sz val="10"/>
      <name val="Arial"/>
      <family val="2"/>
    </font>
    <font>
      <b/>
      <i/>
      <sz val="11"/>
      <color theme="1"/>
      <name val="Danske Text"/>
    </font>
    <font>
      <sz val="11"/>
      <name val="Danske Text"/>
    </font>
    <font>
      <b/>
      <sz val="11"/>
      <color theme="0"/>
      <name val="Danske Headline"/>
    </font>
    <font>
      <b/>
      <sz val="16"/>
      <color theme="0"/>
      <name val="Danske Text"/>
    </font>
    <font>
      <b/>
      <sz val="11"/>
      <color theme="1"/>
      <name val="Danske Text"/>
      <scheme val="minor"/>
    </font>
    <font>
      <b/>
      <sz val="12"/>
      <color theme="3"/>
      <name val="Danske Text"/>
    </font>
    <font>
      <b/>
      <sz val="12"/>
      <color theme="0"/>
      <name val="Danske Headline"/>
    </font>
    <font>
      <vertAlign val="superscript"/>
      <sz val="11"/>
      <color theme="1"/>
      <name val="Danske Text"/>
      <scheme val="minor"/>
    </font>
    <font>
      <sz val="11"/>
      <name val="Danske Text"/>
      <scheme val="minor"/>
    </font>
    <font>
      <sz val="11"/>
      <color theme="0"/>
      <name val="Danske Text"/>
      <scheme val="minor"/>
    </font>
    <font>
      <sz val="9.5"/>
      <color theme="1"/>
      <name val="Danske Text"/>
    </font>
    <font>
      <sz val="8"/>
      <color theme="1"/>
      <name val="Danske Text"/>
      <scheme val="minor"/>
    </font>
    <font>
      <b/>
      <sz val="11"/>
      <color theme="0"/>
      <name val="Danske Text"/>
      <family val="2"/>
      <scheme val="minor"/>
    </font>
    <font>
      <b/>
      <sz val="11"/>
      <color theme="0"/>
      <name val="Danske Text"/>
      <scheme val="minor"/>
    </font>
    <font>
      <b/>
      <i/>
      <sz val="11"/>
      <color theme="1"/>
      <name val="Danske Text"/>
      <scheme val="minor"/>
    </font>
    <font>
      <b/>
      <i/>
      <sz val="11"/>
      <color theme="1"/>
      <name val="Danske Text"/>
      <family val="2"/>
      <scheme val="minor"/>
    </font>
  </fonts>
  <fills count="7">
    <fill>
      <patternFill patternType="none"/>
    </fill>
    <fill>
      <patternFill patternType="gray125"/>
    </fill>
    <fill>
      <patternFill patternType="solid">
        <fgColor rgb="FF003F6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0" tint="-0.14999847407452621"/>
        <bgColor indexed="64"/>
      </patternFill>
    </fill>
  </fills>
  <borders count="14">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style="thin">
        <color theme="0"/>
      </left>
      <right style="thin">
        <color theme="0"/>
      </right>
      <top/>
      <bottom/>
      <diagonal/>
    </border>
    <border>
      <left/>
      <right style="thin">
        <color theme="2"/>
      </right>
      <top/>
      <bottom/>
      <diagonal/>
    </border>
    <border>
      <left style="thin">
        <color theme="0"/>
      </left>
      <right style="thin">
        <color theme="0"/>
      </right>
      <top style="thin">
        <color theme="2"/>
      </top>
      <bottom/>
      <diagonal/>
    </border>
    <border>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s>
  <cellStyleXfs count="9">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164" fontId="1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 fillId="0" borderId="0"/>
  </cellStyleXfs>
  <cellXfs count="274">
    <xf numFmtId="0" fontId="0" fillId="0" borderId="0" xfId="0"/>
    <xf numFmtId="0" fontId="1" fillId="0" borderId="0" xfId="0" applyFont="1"/>
    <xf numFmtId="0" fontId="1" fillId="0" borderId="0" xfId="0" applyFont="1" applyAlignment="1">
      <alignment horizontal="left"/>
    </xf>
    <xf numFmtId="0" fontId="0" fillId="0" borderId="0" xfId="0" applyFont="1" applyAlignment="1">
      <alignment horizontal="left"/>
    </xf>
    <xf numFmtId="0" fontId="3" fillId="0" borderId="0" xfId="0" applyFont="1"/>
    <xf numFmtId="0" fontId="5" fillId="2" borderId="0" xfId="0" applyFont="1" applyFill="1" applyBorder="1" applyAlignment="1">
      <alignment horizontal="left"/>
    </xf>
    <xf numFmtId="0" fontId="6" fillId="2" borderId="0" xfId="0" applyFont="1" applyFill="1"/>
    <xf numFmtId="0" fontId="7" fillId="2" borderId="1" xfId="0" applyFont="1" applyFill="1" applyBorder="1"/>
    <xf numFmtId="0" fontId="7" fillId="2" borderId="1" xfId="0" applyFont="1" applyFill="1" applyBorder="1" applyAlignment="1">
      <alignment horizontal="center"/>
    </xf>
    <xf numFmtId="0" fontId="9" fillId="0" borderId="0" xfId="0" applyFont="1" applyFill="1" applyBorder="1"/>
    <xf numFmtId="0" fontId="2" fillId="0" borderId="0" xfId="0" applyFont="1" applyAlignment="1"/>
    <xf numFmtId="0" fontId="0" fillId="0" borderId="0" xfId="0" applyBorder="1"/>
    <xf numFmtId="0" fontId="0" fillId="3" borderId="0" xfId="0" applyFill="1"/>
    <xf numFmtId="0" fontId="0" fillId="3" borderId="0" xfId="0" applyFill="1"/>
    <xf numFmtId="0" fontId="0" fillId="0" borderId="0" xfId="0" applyAlignment="1">
      <alignment wrapText="1"/>
    </xf>
    <xf numFmtId="0" fontId="0" fillId="0" borderId="0" xfId="0" applyBorder="1" applyAlignment="1">
      <alignment wrapText="1"/>
    </xf>
    <xf numFmtId="0" fontId="0" fillId="0" borderId="0" xfId="0" applyBorder="1" applyAlignment="1">
      <alignment vertical="center"/>
    </xf>
    <xf numFmtId="0" fontId="0" fillId="0" borderId="0" xfId="0" applyBorder="1" applyAlignment="1">
      <alignment horizontal="center" vertical="center"/>
    </xf>
    <xf numFmtId="0" fontId="12" fillId="4" borderId="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19" fillId="4" borderId="0" xfId="1" applyFont="1" applyFill="1" applyAlignment="1" applyProtection="1">
      <alignment horizontal="center" vertical="center"/>
    </xf>
    <xf numFmtId="0" fontId="0" fillId="0" borderId="0" xfId="0" applyBorder="1" applyAlignment="1">
      <alignment vertical="center" wrapText="1"/>
    </xf>
    <xf numFmtId="15" fontId="12" fillId="4" borderId="0" xfId="0" quotePrefix="1" applyNumberFormat="1" applyFont="1" applyFill="1" applyBorder="1" applyAlignment="1">
      <alignment horizontal="center"/>
    </xf>
    <xf numFmtId="0" fontId="4" fillId="3" borderId="0" xfId="0" applyFont="1" applyFill="1" applyBorder="1" applyAlignment="1">
      <alignment vertical="center" wrapText="1"/>
    </xf>
    <xf numFmtId="0" fontId="12" fillId="4" borderId="0" xfId="0" applyFont="1" applyFill="1" applyBorder="1" applyAlignment="1">
      <alignment vertical="center" wrapText="1"/>
    </xf>
    <xf numFmtId="0" fontId="10" fillId="0" borderId="0" xfId="0" applyFont="1" applyFill="1" applyBorder="1"/>
    <xf numFmtId="0" fontId="10" fillId="0" borderId="3" xfId="0" applyFont="1" applyFill="1" applyBorder="1" applyAlignment="1">
      <alignment horizontal="left" indent="1"/>
    </xf>
    <xf numFmtId="0" fontId="10" fillId="0" borderId="3" xfId="0" applyFont="1" applyFill="1" applyBorder="1"/>
    <xf numFmtId="0" fontId="0" fillId="0" borderId="0" xfId="0" applyFill="1" applyBorder="1"/>
    <xf numFmtId="0" fontId="21" fillId="6" borderId="0" xfId="0" applyFont="1" applyFill="1" applyBorder="1"/>
    <xf numFmtId="0" fontId="21" fillId="6" borderId="3" xfId="0" applyFont="1" applyFill="1" applyBorder="1"/>
    <xf numFmtId="0" fontId="22" fillId="0" borderId="2" xfId="0" applyFont="1" applyFill="1" applyBorder="1"/>
    <xf numFmtId="0" fontId="22" fillId="0" borderId="0" xfId="0" applyFont="1" applyFill="1" applyBorder="1"/>
    <xf numFmtId="0" fontId="4" fillId="6" borderId="0" xfId="0" applyFont="1" applyFill="1" applyBorder="1" applyAlignment="1">
      <alignment vertical="center" wrapText="1"/>
    </xf>
    <xf numFmtId="0" fontId="2" fillId="6" borderId="3" xfId="0" applyFont="1" applyFill="1" applyBorder="1"/>
    <xf numFmtId="0" fontId="2" fillId="6" borderId="0" xfId="0" applyFont="1" applyFill="1" applyBorder="1"/>
    <xf numFmtId="0" fontId="12" fillId="4" borderId="0" xfId="0" applyFont="1" applyFill="1" applyBorder="1" applyAlignment="1">
      <alignment horizontal="center" vertical="center"/>
    </xf>
    <xf numFmtId="0" fontId="20" fillId="4" borderId="5" xfId="8" applyFont="1" applyFill="1" applyBorder="1"/>
    <xf numFmtId="0" fontId="0" fillId="0" borderId="0" xfId="0" applyBorder="1" applyAlignment="1">
      <alignment horizontal="right"/>
    </xf>
    <xf numFmtId="0" fontId="3" fillId="0" borderId="0" xfId="0" applyFont="1" applyBorder="1"/>
    <xf numFmtId="0" fontId="21" fillId="6" borderId="3" xfId="0" applyFont="1" applyFill="1" applyBorder="1" applyAlignment="1">
      <alignment vertical="center" wrapText="1"/>
    </xf>
    <xf numFmtId="0" fontId="21" fillId="6" borderId="0" xfId="0" applyFont="1" applyFill="1" applyBorder="1" applyAlignment="1">
      <alignment horizontal="right"/>
    </xf>
    <xf numFmtId="0" fontId="21" fillId="6" borderId="3" xfId="0" applyFont="1" applyFill="1" applyBorder="1" applyAlignment="1">
      <alignment horizontal="right"/>
    </xf>
    <xf numFmtId="0" fontId="3" fillId="0" borderId="0" xfId="0" applyFont="1" applyBorder="1" applyAlignment="1">
      <alignment horizontal="right"/>
    </xf>
    <xf numFmtId="0" fontId="15" fillId="4" borderId="0" xfId="8" applyFont="1" applyFill="1" applyBorder="1" applyAlignment="1">
      <alignment horizontal="center"/>
    </xf>
    <xf numFmtId="0" fontId="0" fillId="0" borderId="3" xfId="0" applyBorder="1" applyAlignment="1">
      <alignment vertical="center"/>
    </xf>
    <xf numFmtId="0" fontId="0" fillId="0" borderId="3" xfId="0" applyBorder="1" applyAlignment="1">
      <alignment vertical="center" wrapText="1"/>
    </xf>
    <xf numFmtId="0" fontId="14" fillId="4" borderId="5" xfId="0" applyFont="1" applyFill="1" applyBorder="1" applyAlignment="1">
      <alignment vertical="center"/>
    </xf>
    <xf numFmtId="0" fontId="23" fillId="4" borderId="0" xfId="0" applyFont="1" applyFill="1" applyBorder="1" applyAlignment="1">
      <alignment horizontal="center" vertical="center" wrapText="1"/>
    </xf>
    <xf numFmtId="0" fontId="14" fillId="4" borderId="5"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22" fillId="0" borderId="0" xfId="0" applyFont="1" applyFill="1" applyBorder="1" applyAlignment="1">
      <alignment vertical="center"/>
    </xf>
    <xf numFmtId="0" fontId="4" fillId="0" borderId="3" xfId="0" applyFont="1" applyFill="1" applyBorder="1" applyAlignment="1">
      <alignment vertical="center" wrapText="1"/>
    </xf>
    <xf numFmtId="0" fontId="0" fillId="0" borderId="0" xfId="0" applyAlignment="1">
      <alignment vertical="center" wrapText="1"/>
    </xf>
    <xf numFmtId="0" fontId="15" fillId="4" borderId="1" xfId="8" applyFont="1" applyFill="1" applyBorder="1"/>
    <xf numFmtId="0" fontId="15" fillId="4" borderId="0" xfId="8" applyFont="1" applyFill="1" applyBorder="1" applyAlignment="1">
      <alignment horizontal="left" vertical="center"/>
    </xf>
    <xf numFmtId="0" fontId="15" fillId="4" borderId="1" xfId="8" applyFont="1" applyFill="1" applyBorder="1" applyAlignment="1">
      <alignment vertical="center"/>
    </xf>
    <xf numFmtId="0" fontId="0" fillId="0" borderId="0" xfId="0" applyFont="1"/>
    <xf numFmtId="0" fontId="19" fillId="4" borderId="1" xfId="0" applyFont="1" applyFill="1" applyBorder="1" applyAlignment="1">
      <alignment horizontal="left"/>
    </xf>
    <xf numFmtId="165" fontId="4" fillId="6" borderId="0"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165" fontId="4" fillId="3" borderId="0" xfId="2" applyNumberFormat="1" applyFont="1" applyFill="1" applyBorder="1" applyAlignment="1">
      <alignment horizontal="center" vertical="center" wrapText="1"/>
    </xf>
    <xf numFmtId="165" fontId="4" fillId="6" borderId="0" xfId="2" applyNumberFormat="1" applyFont="1" applyFill="1" applyBorder="1" applyAlignment="1">
      <alignment horizontal="center" vertical="center" wrapText="1"/>
    </xf>
    <xf numFmtId="165" fontId="21" fillId="6" borderId="3" xfId="0" applyNumberFormat="1" applyFont="1" applyFill="1" applyBorder="1" applyAlignment="1">
      <alignment horizontal="center" vertical="center" wrapText="1"/>
    </xf>
    <xf numFmtId="0" fontId="12" fillId="4" borderId="0" xfId="0" applyFont="1" applyFill="1" applyBorder="1" applyAlignment="1">
      <alignment horizontal="right" vertical="center" wrapText="1"/>
    </xf>
    <xf numFmtId="165" fontId="21" fillId="6" borderId="0" xfId="2" applyNumberFormat="1" applyFont="1" applyFill="1" applyBorder="1" applyAlignment="1">
      <alignment horizontal="right" vertical="center" wrapText="1"/>
    </xf>
    <xf numFmtId="165" fontId="3" fillId="0" borderId="0" xfId="2" applyNumberFormat="1" applyFont="1" applyBorder="1" applyAlignment="1">
      <alignment horizontal="right" vertical="center" wrapText="1"/>
    </xf>
    <xf numFmtId="165" fontId="0" fillId="0" borderId="0" xfId="2" applyNumberFormat="1" applyFont="1" applyBorder="1" applyAlignment="1">
      <alignment horizontal="right" vertical="center" wrapText="1"/>
    </xf>
    <xf numFmtId="165" fontId="21" fillId="6" borderId="3" xfId="2" applyNumberFormat="1" applyFont="1" applyFill="1" applyBorder="1" applyAlignment="1">
      <alignment horizontal="right" vertical="center" wrapText="1"/>
    </xf>
    <xf numFmtId="0" fontId="0" fillId="0" borderId="0" xfId="0" applyFill="1" applyBorder="1" applyAlignment="1">
      <alignment wrapText="1"/>
    </xf>
    <xf numFmtId="166" fontId="0" fillId="0" borderId="0" xfId="0" applyNumberFormat="1"/>
    <xf numFmtId="167" fontId="0" fillId="0" borderId="0" xfId="0" applyNumberFormat="1" applyBorder="1" applyAlignment="1">
      <alignment horizontal="right" vertical="center"/>
    </xf>
    <xf numFmtId="167" fontId="0" fillId="0" borderId="0" xfId="0" applyNumberFormat="1" applyBorder="1"/>
    <xf numFmtId="167" fontId="21" fillId="6" borderId="0" xfId="0" applyNumberFormat="1" applyFont="1" applyFill="1" applyBorder="1"/>
    <xf numFmtId="167" fontId="21" fillId="6" borderId="3" xfId="0" applyNumberFormat="1" applyFont="1" applyFill="1" applyBorder="1"/>
    <xf numFmtId="167" fontId="0" fillId="0" borderId="0" xfId="0" applyNumberFormat="1" applyFill="1" applyBorder="1"/>
    <xf numFmtId="0" fontId="15" fillId="4" borderId="1" xfId="0" applyFont="1" applyFill="1" applyBorder="1" applyAlignment="1">
      <alignment horizontal="center" vertical="center" wrapText="1"/>
    </xf>
    <xf numFmtId="167" fontId="0" fillId="3" borderId="0" xfId="0" applyNumberFormat="1" applyFill="1"/>
    <xf numFmtId="167" fontId="0" fillId="0" borderId="0" xfId="0" applyNumberFormat="1" applyBorder="1" applyAlignment="1">
      <alignment horizontal="center" vertical="center"/>
    </xf>
    <xf numFmtId="165" fontId="0" fillId="0" borderId="0" xfId="0" applyNumberFormat="1" applyBorder="1" applyAlignment="1">
      <alignment wrapText="1"/>
    </xf>
    <xf numFmtId="0" fontId="14" fillId="4" borderId="5" xfId="0" applyFont="1" applyFill="1" applyBorder="1" applyAlignment="1">
      <alignment horizontal="left"/>
    </xf>
    <xf numFmtId="0" fontId="12" fillId="4" borderId="0" xfId="0" applyFont="1" applyFill="1" applyBorder="1" applyAlignment="1">
      <alignment horizontal="center" vertical="center"/>
    </xf>
    <xf numFmtId="165" fontId="4" fillId="0" borderId="0" xfId="0" applyNumberFormat="1" applyFont="1" applyFill="1" applyBorder="1" applyAlignment="1">
      <alignment horizontal="center" vertical="center" wrapText="1"/>
    </xf>
    <xf numFmtId="0" fontId="0" fillId="0" borderId="0" xfId="0" applyFill="1"/>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1"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10" fillId="0" borderId="0" xfId="0" applyFont="1" applyFill="1" applyBorder="1" applyAlignment="1">
      <alignment horizontal="center"/>
    </xf>
    <xf numFmtId="0" fontId="0" fillId="0" borderId="0" xfId="0" applyAlignment="1">
      <alignment horizontal="center"/>
    </xf>
    <xf numFmtId="0" fontId="5" fillId="2" borderId="0" xfId="0" applyFont="1" applyFill="1" applyBorder="1" applyAlignment="1">
      <alignment horizontal="center"/>
    </xf>
    <xf numFmtId="0" fontId="6" fillId="2" borderId="0" xfId="0" applyFont="1" applyFill="1" applyAlignment="1">
      <alignment horizontal="center"/>
    </xf>
    <xf numFmtId="0" fontId="9" fillId="0" borderId="0" xfId="0" applyFont="1" applyFill="1" applyBorder="1" applyAlignment="1">
      <alignment horizontal="center"/>
    </xf>
    <xf numFmtId="0" fontId="22" fillId="0" borderId="2" xfId="0" applyFont="1" applyFill="1" applyBorder="1" applyAlignment="1">
      <alignment horizontal="center"/>
    </xf>
    <xf numFmtId="0" fontId="10" fillId="0" borderId="3" xfId="0" applyFont="1" applyFill="1" applyBorder="1" applyAlignment="1">
      <alignment horizontal="center"/>
    </xf>
    <xf numFmtId="0" fontId="22" fillId="0" borderId="0" xfId="0" applyFont="1" applyFill="1" applyBorder="1" applyAlignment="1">
      <alignment horizontal="center"/>
    </xf>
    <xf numFmtId="0" fontId="2" fillId="6" borderId="0" xfId="0" applyFont="1" applyFill="1" applyBorder="1" applyAlignment="1">
      <alignment horizontal="left" vertical="center"/>
    </xf>
    <xf numFmtId="0" fontId="21" fillId="6" borderId="0" xfId="0" applyFont="1" applyFill="1" applyBorder="1" applyAlignment="1">
      <alignment vertical="center" wrapText="1"/>
    </xf>
    <xf numFmtId="0" fontId="10" fillId="0" borderId="0" xfId="0" applyFont="1" applyFill="1" applyBorder="1" applyAlignment="1">
      <alignment horizontal="right" vertical="center"/>
    </xf>
    <xf numFmtId="0" fontId="10" fillId="0" borderId="0" xfId="0" applyFont="1" applyFill="1" applyBorder="1" applyAlignment="1">
      <alignment vertical="center" wrapText="1"/>
    </xf>
    <xf numFmtId="167" fontId="25" fillId="0" borderId="0" xfId="0" applyNumberFormat="1" applyFont="1" applyFill="1" applyBorder="1" applyAlignment="1">
      <alignment horizontal="right" vertical="center"/>
    </xf>
    <xf numFmtId="0" fontId="18" fillId="0" borderId="0" xfId="0" applyFont="1" applyFill="1" applyBorder="1" applyAlignment="1">
      <alignment horizontal="right" vertical="center" wrapText="1"/>
    </xf>
    <xf numFmtId="167" fontId="4" fillId="0" borderId="0" xfId="0" applyNumberFormat="1" applyFont="1" applyFill="1" applyBorder="1" applyAlignment="1">
      <alignment horizontal="right" vertical="center"/>
    </xf>
    <xf numFmtId="0" fontId="10" fillId="0" borderId="0" xfId="0" applyFont="1" applyFill="1" applyBorder="1" applyAlignment="1">
      <alignment horizontal="right" vertical="center" wrapText="1"/>
    </xf>
    <xf numFmtId="168" fontId="10" fillId="0" borderId="0" xfId="3" applyNumberFormat="1" applyFont="1" applyFill="1" applyBorder="1" applyAlignment="1">
      <alignment horizontal="right" vertical="center"/>
    </xf>
    <xf numFmtId="0" fontId="10" fillId="0" borderId="3" xfId="0" applyFont="1" applyFill="1" applyBorder="1" applyAlignment="1">
      <alignment horizontal="right" vertical="center"/>
    </xf>
    <xf numFmtId="0" fontId="10" fillId="0" borderId="3" xfId="0" applyFont="1" applyFill="1" applyBorder="1" applyAlignment="1">
      <alignment vertical="center" wrapText="1"/>
    </xf>
    <xf numFmtId="168" fontId="10" fillId="0" borderId="3" xfId="3" applyNumberFormat="1" applyFont="1" applyFill="1" applyBorder="1" applyAlignment="1">
      <alignment horizontal="right" vertical="center"/>
    </xf>
    <xf numFmtId="0" fontId="10" fillId="0" borderId="3" xfId="0" applyFont="1" applyFill="1" applyBorder="1" applyAlignment="1">
      <alignment horizontal="right" vertical="center" wrapText="1"/>
    </xf>
    <xf numFmtId="0" fontId="7" fillId="4" borderId="1" xfId="8" applyFont="1" applyFill="1" applyBorder="1"/>
    <xf numFmtId="0" fontId="12" fillId="4" borderId="1" xfId="0" applyFont="1" applyFill="1" applyBorder="1" applyAlignment="1">
      <alignment horizontal="right" vertical="center"/>
    </xf>
    <xf numFmtId="0" fontId="21" fillId="6" borderId="1" xfId="0" applyFont="1" applyFill="1" applyBorder="1" applyAlignment="1">
      <alignment horizontal="center" vertical="center"/>
    </xf>
    <xf numFmtId="0" fontId="21" fillId="6" borderId="1" xfId="0" applyFont="1" applyFill="1" applyBorder="1" applyAlignment="1">
      <alignment vertical="center" wrapText="1"/>
    </xf>
    <xf numFmtId="165" fontId="0" fillId="0" borderId="0" xfId="0" applyNumberFormat="1" applyBorder="1"/>
    <xf numFmtId="0" fontId="21" fillId="6" borderId="5" xfId="0" applyFont="1" applyFill="1" applyBorder="1" applyAlignment="1">
      <alignment horizontal="center" vertical="center"/>
    </xf>
    <xf numFmtId="0" fontId="21" fillId="6" borderId="5" xfId="0" applyFont="1" applyFill="1" applyBorder="1" applyAlignment="1">
      <alignment vertical="center" wrapText="1"/>
    </xf>
    <xf numFmtId="0" fontId="0" fillId="0" borderId="0" xfId="0" applyFont="1" applyBorder="1" applyAlignment="1">
      <alignment vertical="center" wrapText="1"/>
    </xf>
    <xf numFmtId="0" fontId="21" fillId="6" borderId="0" xfId="0" applyFont="1" applyFill="1" applyBorder="1" applyAlignment="1">
      <alignment horizontal="center" vertical="center"/>
    </xf>
    <xf numFmtId="0" fontId="21" fillId="6" borderId="3" xfId="0" applyFont="1" applyFill="1" applyBorder="1" applyAlignment="1">
      <alignment horizontal="center" vertical="center"/>
    </xf>
    <xf numFmtId="0" fontId="0" fillId="0" borderId="0" xfId="0" applyBorder="1" applyAlignment="1">
      <alignment horizontal="center"/>
    </xf>
    <xf numFmtId="1" fontId="0" fillId="0" borderId="0" xfId="0" applyNumberFormat="1" applyBorder="1"/>
    <xf numFmtId="0" fontId="4" fillId="5" borderId="0" xfId="0" quotePrefix="1" applyFont="1" applyFill="1" applyBorder="1" applyAlignment="1">
      <alignment vertical="center"/>
    </xf>
    <xf numFmtId="0" fontId="4" fillId="5" borderId="0" xfId="0" applyFont="1" applyFill="1" applyBorder="1" applyAlignment="1">
      <alignment vertical="center" wrapText="1"/>
    </xf>
    <xf numFmtId="167" fontId="4" fillId="5" borderId="0" xfId="0" applyNumberFormat="1" applyFont="1" applyFill="1" applyBorder="1" applyAlignment="1">
      <alignment vertical="center"/>
    </xf>
    <xf numFmtId="0" fontId="4" fillId="0" borderId="0" xfId="0" quotePrefix="1" applyFont="1" applyBorder="1" applyAlignment="1">
      <alignment vertical="center"/>
    </xf>
    <xf numFmtId="0" fontId="4" fillId="0" borderId="0" xfId="0" applyFont="1" applyBorder="1" applyAlignment="1">
      <alignment vertical="center"/>
    </xf>
    <xf numFmtId="167" fontId="4" fillId="0" borderId="0" xfId="0" applyNumberFormat="1" applyFont="1" applyBorder="1" applyAlignment="1">
      <alignment vertical="center"/>
    </xf>
    <xf numFmtId="168" fontId="4" fillId="5" borderId="0" xfId="3" applyNumberFormat="1" applyFont="1" applyFill="1" applyBorder="1" applyAlignment="1">
      <alignment vertical="center"/>
    </xf>
    <xf numFmtId="168" fontId="0" fillId="0" borderId="0" xfId="0" applyNumberFormat="1" applyBorder="1"/>
    <xf numFmtId="0" fontId="12" fillId="4" borderId="6" xfId="0" applyFont="1" applyFill="1" applyBorder="1" applyAlignment="1">
      <alignment horizontal="center" vertical="center" wrapText="1"/>
    </xf>
    <xf numFmtId="0" fontId="12" fillId="4" borderId="0" xfId="0" quotePrefix="1" applyFont="1" applyFill="1" applyBorder="1" applyAlignment="1">
      <alignment horizontal="right" vertical="center"/>
    </xf>
    <xf numFmtId="0" fontId="10" fillId="3" borderId="0" xfId="0" applyFont="1" applyFill="1" applyBorder="1"/>
    <xf numFmtId="0" fontId="14" fillId="4" borderId="5" xfId="0" applyFont="1" applyFill="1" applyBorder="1" applyAlignment="1"/>
    <xf numFmtId="0" fontId="14" fillId="3" borderId="5" xfId="0" applyFont="1" applyFill="1" applyBorder="1" applyAlignment="1"/>
    <xf numFmtId="0" fontId="19" fillId="4" borderId="1" xfId="0" applyFont="1" applyFill="1" applyBorder="1" applyAlignment="1"/>
    <xf numFmtId="0" fontId="12" fillId="4" borderId="8" xfId="0" applyFont="1" applyFill="1" applyBorder="1" applyAlignment="1">
      <alignment horizontal="center" vertical="center" wrapText="1"/>
    </xf>
    <xf numFmtId="0" fontId="0" fillId="3" borderId="0" xfId="0" applyFill="1" applyBorder="1"/>
    <xf numFmtId="0" fontId="21" fillId="3" borderId="0" xfId="0" applyFont="1" applyFill="1" applyBorder="1"/>
    <xf numFmtId="0" fontId="3" fillId="3" borderId="0" xfId="0" applyFont="1" applyFill="1" applyBorder="1"/>
    <xf numFmtId="165" fontId="0" fillId="3" borderId="0" xfId="0" applyNumberFormat="1" applyFill="1"/>
    <xf numFmtId="0" fontId="27" fillId="0" borderId="0" xfId="0" applyFont="1" applyFill="1" applyBorder="1" applyAlignment="1">
      <alignment horizontal="center" vertical="center"/>
    </xf>
    <xf numFmtId="0" fontId="0" fillId="0" borderId="0" xfId="0" applyBorder="1" applyAlignment="1">
      <alignment horizontal="right" vertical="center"/>
    </xf>
    <xf numFmtId="0" fontId="0" fillId="0" borderId="3" xfId="0" applyBorder="1" applyAlignment="1">
      <alignment wrapText="1"/>
    </xf>
    <xf numFmtId="0" fontId="0" fillId="0" borderId="3" xfId="0" applyBorder="1" applyAlignment="1">
      <alignment horizontal="right" vertical="center"/>
    </xf>
    <xf numFmtId="0" fontId="14" fillId="4" borderId="0" xfId="0" applyFont="1" applyFill="1" applyBorder="1" applyAlignment="1">
      <alignment horizontal="left" vertical="center"/>
    </xf>
    <xf numFmtId="1" fontId="0" fillId="0" borderId="0" xfId="0" applyNumberFormat="1" applyBorder="1" applyAlignment="1">
      <alignment horizontal="center" vertical="center"/>
    </xf>
    <xf numFmtId="0" fontId="0" fillId="0" borderId="0" xfId="0" quotePrefix="1" applyBorder="1"/>
    <xf numFmtId="0" fontId="12" fillId="4" borderId="0" xfId="0" applyFont="1" applyFill="1" applyBorder="1" applyAlignment="1">
      <alignment horizontal="center" vertical="center" wrapText="1"/>
    </xf>
    <xf numFmtId="0" fontId="12" fillId="4" borderId="0" xfId="0" applyFont="1" applyFill="1" applyBorder="1" applyAlignment="1">
      <alignment horizontal="left" vertical="center"/>
    </xf>
    <xf numFmtId="165" fontId="4" fillId="3" borderId="0" xfId="0" applyNumberFormat="1" applyFont="1" applyFill="1" applyBorder="1" applyAlignment="1">
      <alignment horizontal="right" vertical="center" wrapText="1"/>
    </xf>
    <xf numFmtId="0" fontId="0" fillId="3" borderId="0" xfId="0" applyFill="1" applyBorder="1" applyAlignment="1">
      <alignment horizontal="right"/>
    </xf>
    <xf numFmtId="0" fontId="0" fillId="6" borderId="0" xfId="0" applyFill="1" applyBorder="1" applyAlignment="1">
      <alignment horizontal="right"/>
    </xf>
    <xf numFmtId="0" fontId="0" fillId="3" borderId="0" xfId="0" applyFill="1" applyAlignment="1">
      <alignment horizontal="right"/>
    </xf>
    <xf numFmtId="0" fontId="29" fillId="4" borderId="1" xfId="0" applyFont="1" applyFill="1" applyBorder="1" applyAlignment="1">
      <alignment horizontal="left" vertical="center"/>
    </xf>
    <xf numFmtId="0" fontId="29" fillId="4" borderId="1" xfId="0" applyFont="1" applyFill="1" applyBorder="1" applyAlignment="1">
      <alignment horizontal="center" vertical="center"/>
    </xf>
    <xf numFmtId="0" fontId="29" fillId="4" borderId="9" xfId="0" quotePrefix="1" applyFont="1" applyFill="1" applyBorder="1" applyAlignment="1">
      <alignment horizontal="center" vertical="center"/>
    </xf>
    <xf numFmtId="0" fontId="30" fillId="4" borderId="0" xfId="0" applyFont="1" applyFill="1" applyBorder="1" applyAlignment="1"/>
    <xf numFmtId="0" fontId="21" fillId="0" borderId="0" xfId="0" quotePrefix="1" applyFont="1" applyFill="1" applyBorder="1" applyAlignment="1">
      <alignment horizontal="left" vertical="center"/>
    </xf>
    <xf numFmtId="0" fontId="21" fillId="0" borderId="0" xfId="0" applyFont="1" applyFill="1" applyBorder="1" applyAlignment="1">
      <alignment wrapText="1"/>
    </xf>
    <xf numFmtId="0" fontId="0" fillId="6" borderId="0" xfId="0" applyFill="1" applyBorder="1" applyAlignment="1">
      <alignment horizontal="center" vertical="center"/>
    </xf>
    <xf numFmtId="165" fontId="21" fillId="0" borderId="0" xfId="0" applyNumberFormat="1" applyFont="1" applyFill="1" applyBorder="1" applyAlignment="1">
      <alignment horizontal="center" vertical="center"/>
    </xf>
    <xf numFmtId="165" fontId="21" fillId="3" borderId="0" xfId="0" applyNumberFormat="1" applyFont="1" applyFill="1" applyBorder="1" applyAlignment="1">
      <alignment horizontal="center" vertical="center"/>
    </xf>
    <xf numFmtId="0" fontId="29" fillId="4" borderId="0" xfId="0" applyFont="1" applyFill="1" applyBorder="1" applyAlignment="1"/>
    <xf numFmtId="0" fontId="29" fillId="3" borderId="0" xfId="0" applyFont="1" applyFill="1" applyBorder="1" applyAlignment="1"/>
    <xf numFmtId="0" fontId="0" fillId="0" borderId="0" xfId="0" quotePrefix="1" applyBorder="1" applyAlignment="1">
      <alignment horizontal="left" vertical="center"/>
    </xf>
    <xf numFmtId="0" fontId="3" fillId="0" borderId="0" xfId="0" applyFont="1" applyBorder="1" applyAlignment="1">
      <alignment wrapText="1"/>
    </xf>
    <xf numFmtId="165" fontId="3" fillId="0" borderId="0" xfId="0" applyNumberFormat="1" applyFont="1" applyBorder="1" applyAlignment="1">
      <alignment horizontal="center" vertical="center"/>
    </xf>
    <xf numFmtId="165" fontId="3" fillId="3" borderId="0" xfId="0" applyNumberFormat="1" applyFont="1" applyFill="1" applyBorder="1" applyAlignment="1">
      <alignment horizontal="center" vertical="center"/>
    </xf>
    <xf numFmtId="0" fontId="0" fillId="0" borderId="5" xfId="0" quotePrefix="1" applyBorder="1" applyAlignment="1">
      <alignment horizontal="left" vertical="center"/>
    </xf>
    <xf numFmtId="0" fontId="3" fillId="0" borderId="5" xfId="0" applyFont="1" applyBorder="1" applyAlignment="1">
      <alignment wrapText="1"/>
    </xf>
    <xf numFmtId="165" fontId="3" fillId="0" borderId="5" xfId="0" applyNumberFormat="1" applyFont="1" applyBorder="1" applyAlignment="1">
      <alignment horizontal="center" vertical="center"/>
    </xf>
    <xf numFmtId="165" fontId="3" fillId="3" borderId="5" xfId="0" applyNumberFormat="1" applyFont="1" applyFill="1" applyBorder="1" applyAlignment="1">
      <alignment horizontal="center" vertical="center"/>
    </xf>
    <xf numFmtId="165" fontId="21" fillId="6" borderId="0" xfId="0" applyNumberFormat="1" applyFont="1" applyFill="1" applyBorder="1" applyAlignment="1">
      <alignment horizontal="center" vertical="center"/>
    </xf>
    <xf numFmtId="0" fontId="21" fillId="0" borderId="0" xfId="0" quotePrefix="1" applyFont="1" applyFill="1" applyBorder="1" applyAlignment="1">
      <alignment horizontal="left" vertical="center" wrapText="1"/>
    </xf>
    <xf numFmtId="165" fontId="21" fillId="0" borderId="0" xfId="0" applyNumberFormat="1" applyFont="1" applyFill="1" applyBorder="1" applyAlignment="1">
      <alignment horizontal="center" vertical="center" wrapText="1"/>
    </xf>
    <xf numFmtId="165" fontId="21" fillId="3" borderId="0" xfId="0" applyNumberFormat="1" applyFont="1" applyFill="1" applyBorder="1" applyAlignment="1">
      <alignment horizontal="center" vertical="center" wrapText="1"/>
    </xf>
    <xf numFmtId="165" fontId="21" fillId="6" borderId="0" xfId="0" applyNumberFormat="1" applyFont="1" applyFill="1" applyBorder="1" applyAlignment="1">
      <alignment horizontal="center" vertical="center" wrapText="1"/>
    </xf>
    <xf numFmtId="0" fontId="0" fillId="0" borderId="0" xfId="0" quotePrefix="1" applyFill="1" applyBorder="1" applyAlignment="1">
      <alignment horizontal="left" vertical="center" wrapText="1"/>
    </xf>
    <xf numFmtId="165" fontId="0" fillId="6" borderId="0" xfId="0" applyNumberFormat="1" applyFill="1" applyBorder="1" applyAlignment="1">
      <alignment horizontal="center" vertical="center" wrapText="1"/>
    </xf>
    <xf numFmtId="0" fontId="2" fillId="0" borderId="0" xfId="0" applyFont="1" applyFill="1" applyBorder="1" applyAlignment="1">
      <alignment wrapText="1"/>
    </xf>
    <xf numFmtId="0" fontId="31" fillId="0" borderId="0" xfId="0" quotePrefix="1" applyFont="1" applyBorder="1" applyAlignment="1">
      <alignment horizontal="left" vertical="center"/>
    </xf>
    <xf numFmtId="0" fontId="32" fillId="0" borderId="0" xfId="0" applyFont="1" applyFill="1" applyBorder="1" applyAlignment="1">
      <alignment wrapText="1"/>
    </xf>
    <xf numFmtId="165" fontId="0" fillId="0" borderId="0" xfId="0" applyNumberFormat="1" applyBorder="1" applyAlignment="1">
      <alignment horizontal="center" vertical="center"/>
    </xf>
    <xf numFmtId="165" fontId="0" fillId="3" borderId="0" xfId="0" applyNumberFormat="1" applyFill="1" applyBorder="1" applyAlignment="1">
      <alignment horizontal="center" vertical="center"/>
    </xf>
    <xf numFmtId="0" fontId="12" fillId="4" borderId="0" xfId="0" applyFont="1" applyFill="1" applyBorder="1"/>
    <xf numFmtId="0" fontId="29" fillId="3" borderId="0" xfId="0" applyFont="1" applyFill="1" applyBorder="1" applyAlignment="1">
      <alignment horizontal="center" vertical="center" wrapText="1"/>
    </xf>
    <xf numFmtId="0" fontId="2" fillId="0" borderId="0" xfId="0" quotePrefix="1" applyFont="1" applyFill="1" applyBorder="1" applyAlignment="1">
      <alignment horizontal="left" vertical="center" wrapText="1"/>
    </xf>
    <xf numFmtId="0" fontId="0" fillId="6" borderId="0" xfId="0" applyFill="1" applyBorder="1" applyAlignment="1">
      <alignment horizontal="center" vertical="center" wrapText="1"/>
    </xf>
    <xf numFmtId="165" fontId="0" fillId="0" borderId="0" xfId="0" applyNumberFormat="1" applyFill="1" applyBorder="1" applyAlignment="1">
      <alignment horizontal="center" vertical="center" wrapText="1"/>
    </xf>
    <xf numFmtId="0" fontId="2" fillId="0" borderId="3" xfId="0" quotePrefix="1" applyFont="1" applyFill="1" applyBorder="1" applyAlignment="1">
      <alignment horizontal="left" vertical="center" wrapText="1"/>
    </xf>
    <xf numFmtId="0" fontId="2" fillId="0" borderId="3" xfId="0" applyFont="1" applyFill="1" applyBorder="1" applyAlignment="1">
      <alignment wrapText="1"/>
    </xf>
    <xf numFmtId="0" fontId="0" fillId="6" borderId="3" xfId="0" applyFill="1" applyBorder="1" applyAlignment="1">
      <alignment horizontal="center" vertical="center" wrapText="1"/>
    </xf>
    <xf numFmtId="9" fontId="0" fillId="0" borderId="3" xfId="3" applyFont="1" applyFill="1" applyBorder="1" applyAlignment="1">
      <alignment horizontal="center" vertical="center" wrapText="1"/>
    </xf>
    <xf numFmtId="0" fontId="15" fillId="4" borderId="5" xfId="8" applyFont="1" applyFill="1" applyBorder="1"/>
    <xf numFmtId="0" fontId="0" fillId="0" borderId="5" xfId="0" applyFont="1" applyBorder="1" applyAlignment="1">
      <alignment wrapText="1"/>
    </xf>
    <xf numFmtId="0" fontId="0" fillId="0" borderId="0" xfId="0" applyFont="1" applyAlignment="1">
      <alignment wrapText="1"/>
    </xf>
    <xf numFmtId="0" fontId="12" fillId="4" borderId="10" xfId="0" applyFont="1" applyFill="1" applyBorder="1" applyAlignment="1">
      <alignment horizontal="center" vertical="center" wrapText="1"/>
    </xf>
    <xf numFmtId="167" fontId="0" fillId="0" borderId="0" xfId="0" applyNumberFormat="1" applyAlignment="1">
      <alignment wrapText="1"/>
    </xf>
    <xf numFmtId="10" fontId="0" fillId="0" borderId="0" xfId="3" applyNumberFormat="1" applyFont="1" applyAlignment="1">
      <alignment wrapText="1"/>
    </xf>
    <xf numFmtId="0" fontId="21" fillId="6" borderId="3" xfId="0" applyFont="1" applyFill="1" applyBorder="1" applyAlignment="1">
      <alignment wrapText="1"/>
    </xf>
    <xf numFmtId="167" fontId="21" fillId="6" borderId="3" xfId="0" applyNumberFormat="1" applyFont="1" applyFill="1" applyBorder="1" applyAlignment="1">
      <alignment wrapText="1"/>
    </xf>
    <xf numFmtId="10" fontId="21" fillId="6" borderId="3" xfId="3" applyNumberFormat="1" applyFont="1" applyFill="1" applyBorder="1" applyAlignment="1">
      <alignment wrapText="1"/>
    </xf>
    <xf numFmtId="0" fontId="30" fillId="4" borderId="0" xfId="0" applyFont="1" applyFill="1" applyBorder="1" applyAlignment="1">
      <alignment horizontal="center" vertical="center"/>
    </xf>
    <xf numFmtId="167" fontId="0" fillId="0" borderId="0" xfId="2" applyNumberFormat="1" applyFont="1" applyBorder="1" applyAlignment="1">
      <alignment horizontal="right" vertical="center"/>
    </xf>
    <xf numFmtId="167" fontId="21" fillId="0" borderId="0" xfId="2" applyNumberFormat="1" applyFont="1" applyBorder="1" applyAlignment="1">
      <alignment horizontal="right" vertical="center"/>
    </xf>
    <xf numFmtId="167" fontId="21" fillId="6" borderId="0" xfId="2" applyNumberFormat="1" applyFont="1" applyFill="1" applyBorder="1" applyAlignment="1">
      <alignment horizontal="right" vertical="center"/>
    </xf>
    <xf numFmtId="167" fontId="21" fillId="6" borderId="3" xfId="2" applyNumberFormat="1" applyFont="1" applyFill="1" applyBorder="1" applyAlignment="1">
      <alignment horizontal="right" vertical="center"/>
    </xf>
    <xf numFmtId="0" fontId="19" fillId="4" borderId="0" xfId="0" applyFont="1" applyFill="1" applyBorder="1" applyAlignment="1">
      <alignment horizontal="left"/>
    </xf>
    <xf numFmtId="0" fontId="30" fillId="4" borderId="0" xfId="0" applyFont="1" applyFill="1" applyBorder="1" applyAlignment="1">
      <alignment horizontal="center" textRotation="90" wrapText="1"/>
    </xf>
    <xf numFmtId="167" fontId="0" fillId="0" borderId="0" xfId="0" applyNumberFormat="1" applyFont="1" applyBorder="1"/>
    <xf numFmtId="167" fontId="21" fillId="0" borderId="0" xfId="0" applyNumberFormat="1" applyFont="1" applyBorder="1"/>
    <xf numFmtId="165" fontId="21" fillId="6" borderId="5" xfId="2" applyNumberFormat="1" applyFont="1" applyFill="1" applyBorder="1" applyAlignment="1">
      <alignment horizontal="right" vertical="center"/>
    </xf>
    <xf numFmtId="165" fontId="0" fillId="5" borderId="0" xfId="2" applyNumberFormat="1" applyFont="1" applyFill="1" applyBorder="1" applyAlignment="1">
      <alignment horizontal="right" vertical="center"/>
    </xf>
    <xf numFmtId="165" fontId="0" fillId="0" borderId="0" xfId="2" applyNumberFormat="1" applyFont="1" applyBorder="1" applyAlignment="1">
      <alignment horizontal="right" vertical="center"/>
    </xf>
    <xf numFmtId="165" fontId="21" fillId="6" borderId="0" xfId="2" applyNumberFormat="1" applyFont="1" applyFill="1" applyBorder="1" applyAlignment="1">
      <alignment horizontal="right" vertical="center"/>
    </xf>
    <xf numFmtId="165" fontId="21" fillId="6" borderId="1" xfId="2" applyNumberFormat="1" applyFont="1" applyFill="1" applyBorder="1" applyAlignment="1">
      <alignment horizontal="right" vertical="center"/>
    </xf>
    <xf numFmtId="165" fontId="21" fillId="6" borderId="3" xfId="2" applyNumberFormat="1" applyFont="1" applyFill="1" applyBorder="1" applyAlignment="1">
      <alignment horizontal="right" vertical="center"/>
    </xf>
    <xf numFmtId="167" fontId="0" fillId="0" borderId="3" xfId="0" applyNumberFormat="1" applyBorder="1" applyAlignment="1">
      <alignment horizontal="right" vertical="center"/>
    </xf>
    <xf numFmtId="165" fontId="0" fillId="0" borderId="0" xfId="0" applyNumberFormat="1"/>
    <xf numFmtId="0" fontId="26" fillId="4" borderId="0" xfId="0" applyFont="1" applyFill="1" applyBorder="1" applyAlignment="1">
      <alignment horizontal="center" textRotation="90" wrapText="1"/>
    </xf>
    <xf numFmtId="167" fontId="0" fillId="0" borderId="0" xfId="0" applyNumberFormat="1" applyFill="1" applyBorder="1" applyAlignment="1">
      <alignment horizontal="right"/>
    </xf>
    <xf numFmtId="0" fontId="12" fillId="4" borderId="0" xfId="0" applyFont="1" applyFill="1" applyAlignment="1">
      <alignment horizontal="center" vertical="center" wrapText="1"/>
    </xf>
    <xf numFmtId="169" fontId="0" fillId="0" borderId="0" xfId="0" applyNumberFormat="1" applyAlignment="1">
      <alignment wrapText="1"/>
    </xf>
    <xf numFmtId="169" fontId="21" fillId="6" borderId="3" xfId="0" applyNumberFormat="1" applyFont="1" applyFill="1" applyBorder="1" applyAlignment="1">
      <alignment wrapText="1"/>
    </xf>
    <xf numFmtId="170" fontId="0" fillId="0" borderId="0" xfId="2" applyNumberFormat="1" applyFont="1"/>
    <xf numFmtId="0" fontId="29" fillId="4" borderId="0" xfId="0" applyFont="1" applyFill="1" applyBorder="1" applyAlignment="1">
      <alignment horizontal="center" vertical="center" wrapText="1"/>
    </xf>
    <xf numFmtId="0" fontId="17" fillId="6" borderId="0" xfId="0" applyFont="1" applyFill="1" applyBorder="1" applyAlignment="1">
      <alignment horizontal="left" vertical="center"/>
    </xf>
    <xf numFmtId="0" fontId="14" fillId="4" borderId="5" xfId="0" applyFont="1" applyFill="1" applyBorder="1" applyAlignment="1">
      <alignment horizontal="left"/>
    </xf>
    <xf numFmtId="0" fontId="15" fillId="4" borderId="1" xfId="0" applyFont="1" applyFill="1" applyBorder="1" applyAlignment="1">
      <alignment horizontal="center" vertical="center" wrapText="1"/>
    </xf>
    <xf numFmtId="0" fontId="17" fillId="6" borderId="5" xfId="0" applyFont="1" applyFill="1" applyBorder="1" applyAlignment="1">
      <alignment horizontal="left" vertical="center"/>
    </xf>
    <xf numFmtId="0" fontId="2" fillId="6" borderId="0" xfId="0" applyFont="1" applyFill="1" applyBorder="1" applyAlignment="1">
      <alignment horizontal="left" vertical="center"/>
    </xf>
    <xf numFmtId="0" fontId="12" fillId="4" borderId="0" xfId="0" applyFont="1" applyFill="1" applyBorder="1" applyAlignment="1">
      <alignment horizontal="left"/>
    </xf>
    <xf numFmtId="0" fontId="12" fillId="4" borderId="5" xfId="0" applyFont="1" applyFill="1" applyBorder="1" applyAlignment="1">
      <alignment horizontal="center" vertical="center" wrapText="1"/>
    </xf>
    <xf numFmtId="0" fontId="12" fillId="4" borderId="0" xfId="0" quotePrefix="1" applyFont="1" applyFill="1" applyBorder="1" applyAlignment="1">
      <alignment horizontal="left"/>
    </xf>
    <xf numFmtId="0" fontId="4" fillId="0" borderId="2" xfId="0" applyFont="1" applyFill="1" applyBorder="1" applyAlignment="1">
      <alignment horizontal="left" vertical="top" wrapText="1"/>
    </xf>
    <xf numFmtId="0" fontId="0" fillId="0" borderId="2" xfId="0" applyFill="1" applyBorder="1" applyAlignment="1">
      <alignment horizontal="left" vertical="top"/>
    </xf>
    <xf numFmtId="0" fontId="4" fillId="3" borderId="4" xfId="0" applyFont="1" applyFill="1" applyBorder="1" applyAlignment="1">
      <alignment horizontal="left" vertical="center" wrapText="1"/>
    </xf>
    <xf numFmtId="0" fontId="0" fillId="3" borderId="4" xfId="0" applyFill="1" applyBorder="1" applyAlignment="1">
      <alignment horizontal="left" vertical="center"/>
    </xf>
    <xf numFmtId="0" fontId="26" fillId="4" borderId="0" xfId="0" applyFont="1" applyFill="1" applyBorder="1" applyAlignment="1">
      <alignment horizontal="left" vertical="center"/>
    </xf>
    <xf numFmtId="0" fontId="26" fillId="4" borderId="7" xfId="0" applyFont="1" applyFill="1" applyBorder="1" applyAlignment="1">
      <alignment horizontal="left" vertical="center"/>
    </xf>
    <xf numFmtId="0" fontId="12" fillId="4" borderId="0" xfId="0" applyFont="1" applyFill="1" applyBorder="1" applyAlignment="1">
      <alignment horizontal="center" vertical="center" wrapText="1"/>
    </xf>
    <xf numFmtId="0" fontId="12" fillId="4" borderId="1" xfId="0" applyFont="1" applyFill="1" applyBorder="1" applyAlignment="1">
      <alignment horizontal="center"/>
    </xf>
    <xf numFmtId="0" fontId="12" fillId="4" borderId="0"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0" xfId="0" applyFont="1" applyFill="1" applyBorder="1" applyAlignment="1">
      <alignment horizontal="left" vertical="center"/>
    </xf>
    <xf numFmtId="0" fontId="12" fillId="4" borderId="1" xfId="0" applyFont="1" applyFill="1" applyBorder="1" applyAlignment="1">
      <alignment horizontal="left" vertical="center"/>
    </xf>
    <xf numFmtId="0" fontId="21" fillId="0" borderId="4" xfId="0" applyFont="1" applyBorder="1" applyAlignment="1">
      <alignment horizontal="left" vertical="top" wrapText="1"/>
    </xf>
    <xf numFmtId="0" fontId="21" fillId="3" borderId="4" xfId="0" applyFont="1" applyFill="1" applyBorder="1" applyAlignment="1">
      <alignment horizontal="left" vertical="top" wrapText="1"/>
    </xf>
    <xf numFmtId="0" fontId="4" fillId="3" borderId="4" xfId="0" applyFont="1" applyFill="1" applyBorder="1" applyAlignment="1">
      <alignment horizontal="left" vertical="top" wrapText="1"/>
    </xf>
    <xf numFmtId="0" fontId="12" fillId="4" borderId="1" xfId="0" applyFont="1" applyFill="1" applyBorder="1" applyAlignment="1">
      <alignment horizontal="left"/>
    </xf>
    <xf numFmtId="0" fontId="21" fillId="0" borderId="4" xfId="0" applyFont="1" applyFill="1" applyBorder="1" applyAlignment="1">
      <alignment horizontal="left" vertical="top" wrapText="1"/>
    </xf>
    <xf numFmtId="0" fontId="0" fillId="0" borderId="4" xfId="0" applyFill="1" applyBorder="1" applyAlignment="1">
      <alignment horizontal="left" vertical="top"/>
    </xf>
    <xf numFmtId="0" fontId="4" fillId="0" borderId="3" xfId="0" applyFont="1" applyBorder="1" applyAlignment="1">
      <alignment horizontal="left" vertical="top" wrapText="1"/>
    </xf>
    <xf numFmtId="0" fontId="21" fillId="6" borderId="0" xfId="0" applyFont="1" applyFill="1" applyBorder="1" applyAlignment="1">
      <alignment horizontal="center" vertical="center"/>
    </xf>
    <xf numFmtId="0" fontId="0" fillId="0" borderId="4" xfId="0" applyFill="1" applyBorder="1" applyAlignment="1">
      <alignment horizontal="left" vertical="center" wrapText="1"/>
    </xf>
    <xf numFmtId="0" fontId="15" fillId="4" borderId="1" xfId="8" applyFont="1" applyFill="1" applyBorder="1" applyAlignment="1">
      <alignment horizontal="left" vertical="center"/>
    </xf>
    <xf numFmtId="0" fontId="29" fillId="4" borderId="9"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1" xfId="0" applyFont="1" applyFill="1" applyBorder="1" applyAlignment="1">
      <alignment horizontal="left"/>
    </xf>
    <xf numFmtId="0" fontId="29" fillId="4" borderId="0" xfId="0" applyFont="1" applyFill="1" applyBorder="1" applyAlignment="1">
      <alignment horizontal="center" vertical="center" wrapText="1"/>
    </xf>
    <xf numFmtId="0" fontId="0" fillId="0" borderId="4" xfId="0" applyBorder="1" applyAlignment="1">
      <alignment horizontal="left" vertical="center" wrapText="1"/>
    </xf>
    <xf numFmtId="0" fontId="12" fillId="4" borderId="0" xfId="0" applyFont="1" applyFill="1" applyAlignment="1">
      <alignment horizontal="center" vertical="center" wrapText="1"/>
    </xf>
    <xf numFmtId="0" fontId="12" fillId="4" borderId="10" xfId="0" applyFont="1" applyFill="1" applyBorder="1" applyAlignment="1">
      <alignment horizontal="center" wrapText="1"/>
    </xf>
    <xf numFmtId="0" fontId="12" fillId="4" borderId="13" xfId="0" applyFont="1" applyFill="1" applyBorder="1" applyAlignment="1">
      <alignment horizontal="center" wrapText="1"/>
    </xf>
    <xf numFmtId="0" fontId="12" fillId="4" borderId="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6" xfId="0" applyFont="1" applyFill="1" applyBorder="1" applyAlignment="1">
      <alignment horizontal="center" vertical="center" wrapText="1"/>
    </xf>
  </cellXfs>
  <cellStyles count="9">
    <cellStyle name="Comma" xfId="2" builtinId="3"/>
    <cellStyle name="Comma 10" xfId="5"/>
    <cellStyle name="Comma 2" xfId="6"/>
    <cellStyle name="Comma 2 54" xfId="7"/>
    <cellStyle name="Hyperlink" xfId="1" builtinId="8"/>
    <cellStyle name="Hyperlink 2" xfId="4"/>
    <cellStyle name="Normal" xfId="0" builtinId="0"/>
    <cellStyle name="Normal 2 2 2 2" xfId="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w="28575" cap="rnd">
            <a:solidFill>
              <a:schemeClr val="accent1"/>
            </a:solidFill>
            <a:round/>
          </a:ln>
          <a:effectLst/>
        </c:spPr>
        <c:marker>
          <c:symbol val="none"/>
        </c:marker>
      </c:pivotFmt>
      <c:pivotFmt>
        <c:idx val="12"/>
        <c:spPr>
          <a:solidFill>
            <a:schemeClr val="accent1"/>
          </a:solidFill>
          <a:ln w="28575" cap="rnd">
            <a:solidFill>
              <a:schemeClr val="accent1"/>
            </a:solidFill>
            <a:round/>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ln w="28575" cap="rnd">
            <a:solidFill>
              <a:schemeClr val="accent1"/>
            </a:solidFill>
            <a:round/>
          </a:ln>
          <a:effectLst/>
        </c:spPr>
        <c:marker>
          <c:symbol val="none"/>
        </c:marker>
      </c:pivotFmt>
      <c:pivotFmt>
        <c:idx val="16"/>
        <c:spPr>
          <a:ln w="28575" cap="rnd">
            <a:solidFill>
              <a:schemeClr val="accent1"/>
            </a:solidFill>
            <a:round/>
          </a:ln>
          <a:effectLst/>
        </c:spPr>
        <c:marker>
          <c:symbol val="none"/>
        </c:marker>
      </c:pivotFmt>
      <c:pivotFmt>
        <c:idx val="17"/>
        <c:spPr>
          <a:solidFill>
            <a:schemeClr val="accent1"/>
          </a:solidFill>
          <a:ln>
            <a:noFill/>
          </a:ln>
          <a:effectLst/>
        </c:spPr>
        <c:marker>
          <c:symbol val="none"/>
        </c:marker>
      </c:pivotFmt>
      <c:pivotFmt>
        <c:idx val="18"/>
        <c:spPr>
          <a:solidFill>
            <a:schemeClr val="accent3"/>
          </a:solidFill>
          <a:ln>
            <a:noFill/>
          </a:ln>
          <a:effectLst/>
        </c:spPr>
        <c:marker>
          <c:symbol val="none"/>
        </c:marker>
      </c:pivotFmt>
      <c:pivotFmt>
        <c:idx val="19"/>
        <c:spPr>
          <a:ln w="28575" cap="rnd">
            <a:solidFill>
              <a:schemeClr val="accent2"/>
            </a:solidFill>
            <a:round/>
          </a:ln>
          <a:effectLst/>
        </c:spPr>
        <c:marker>
          <c:symbol val="none"/>
        </c:marker>
      </c:pivotFmt>
      <c:pivotFmt>
        <c:idx val="20"/>
        <c:spPr>
          <a:ln w="28575" cap="rnd">
            <a:solidFill>
              <a:schemeClr val="accent4"/>
            </a:solidFill>
            <a:round/>
          </a:ln>
          <a:effectLst/>
        </c:spPr>
        <c:marker>
          <c:symbol val="none"/>
        </c:marker>
      </c:pivotFmt>
      <c:pivotFmt>
        <c:idx val="21"/>
        <c:spPr>
          <a:solidFill>
            <a:schemeClr val="accent1"/>
          </a:solidFill>
          <a:ln>
            <a:noFill/>
          </a:ln>
          <a:effectLst/>
        </c:spPr>
        <c:marker>
          <c:symbol val="none"/>
        </c:marker>
      </c:pivotFmt>
      <c:pivotFmt>
        <c:idx val="22"/>
        <c:spPr>
          <a:solidFill>
            <a:schemeClr val="accent3"/>
          </a:solidFill>
          <a:ln>
            <a:noFill/>
          </a:ln>
          <a:effectLst/>
        </c:spPr>
        <c:marker>
          <c:symbol val="none"/>
        </c:marker>
      </c:pivotFmt>
      <c:pivotFmt>
        <c:idx val="23"/>
        <c:spPr>
          <a:ln w="28575" cap="rnd">
            <a:solidFill>
              <a:schemeClr val="accent2"/>
            </a:solidFill>
            <a:round/>
          </a:ln>
          <a:effectLst/>
        </c:spPr>
        <c:marker>
          <c:symbol val="none"/>
        </c:marker>
      </c:pivotFmt>
      <c:pivotFmt>
        <c:idx val="24"/>
        <c:spPr>
          <a:ln w="28575" cap="rnd">
            <a:solidFill>
              <a:schemeClr val="accent4"/>
            </a:solidFill>
            <a:round/>
          </a:ln>
          <a:effectLst/>
        </c:spPr>
        <c:marker>
          <c:symbol val="none"/>
        </c:marker>
      </c:pivotFmt>
    </c:pivotFmts>
    <c:plotArea>
      <c:layout>
        <c:manualLayout>
          <c:layoutTarget val="inner"/>
          <c:xMode val="edge"/>
          <c:yMode val="edge"/>
          <c:x val="6.3978394916204342E-2"/>
          <c:y val="5.3280047691935603E-2"/>
          <c:w val="0.91400076487445059"/>
          <c:h val="0.74196200209638108"/>
        </c:manualLayout>
      </c:layout>
      <c:barChart>
        <c:barDir val="col"/>
        <c:grouping val="clustered"/>
        <c:varyColors val="0"/>
        <c:ser>
          <c:idx val="0"/>
          <c:order val="0"/>
          <c:tx>
            <c:v>Hypothetical gain/loss</c:v>
          </c:tx>
          <c:spPr>
            <a:solidFill>
              <a:schemeClr val="accent1"/>
            </a:solidFill>
            <a:ln>
              <a:noFill/>
            </a:ln>
            <a:effectLst/>
          </c:spPr>
          <c:invertIfNegative val="0"/>
          <c:cat>
            <c:strLit>
              <c:ptCount val="63"/>
              <c:pt idx="0">
                <c:v>2021-01-04</c:v>
              </c:pt>
              <c:pt idx="1">
                <c:v>2021-01-05</c:v>
              </c:pt>
              <c:pt idx="2">
                <c:v>2021-01-06</c:v>
              </c:pt>
              <c:pt idx="3">
                <c:v>2021-01-07</c:v>
              </c:pt>
              <c:pt idx="4">
                <c:v>2021-01-08</c:v>
              </c:pt>
              <c:pt idx="5">
                <c:v>2021-01-11</c:v>
              </c:pt>
              <c:pt idx="6">
                <c:v>2021-01-12</c:v>
              </c:pt>
              <c:pt idx="7">
                <c:v>2021-01-13</c:v>
              </c:pt>
              <c:pt idx="8">
                <c:v>2021-01-14</c:v>
              </c:pt>
              <c:pt idx="9">
                <c:v>2021-01-15</c:v>
              </c:pt>
              <c:pt idx="10">
                <c:v>2021-01-18</c:v>
              </c:pt>
              <c:pt idx="11">
                <c:v>2021-01-19</c:v>
              </c:pt>
              <c:pt idx="12">
                <c:v>2021-01-20</c:v>
              </c:pt>
              <c:pt idx="13">
                <c:v>2021-01-21</c:v>
              </c:pt>
              <c:pt idx="14">
                <c:v>2021-01-22</c:v>
              </c:pt>
              <c:pt idx="15">
                <c:v>2021-01-25</c:v>
              </c:pt>
              <c:pt idx="16">
                <c:v>2021-01-26</c:v>
              </c:pt>
              <c:pt idx="17">
                <c:v>2021-01-27</c:v>
              </c:pt>
              <c:pt idx="18">
                <c:v>2021-01-28</c:v>
              </c:pt>
              <c:pt idx="19">
                <c:v>2021-01-29</c:v>
              </c:pt>
              <c:pt idx="20">
                <c:v>2021-02-01</c:v>
              </c:pt>
              <c:pt idx="21">
                <c:v>2021-02-02</c:v>
              </c:pt>
              <c:pt idx="22">
                <c:v>2021-02-03</c:v>
              </c:pt>
              <c:pt idx="23">
                <c:v>2021-02-04</c:v>
              </c:pt>
              <c:pt idx="24">
                <c:v>2021-02-05</c:v>
              </c:pt>
              <c:pt idx="25">
                <c:v>2021-02-08</c:v>
              </c:pt>
              <c:pt idx="26">
                <c:v>2021-02-09</c:v>
              </c:pt>
              <c:pt idx="27">
                <c:v>2021-02-10</c:v>
              </c:pt>
              <c:pt idx="28">
                <c:v>2021-02-11</c:v>
              </c:pt>
              <c:pt idx="29">
                <c:v>2021-02-12</c:v>
              </c:pt>
              <c:pt idx="30">
                <c:v>2021-02-15</c:v>
              </c:pt>
              <c:pt idx="31">
                <c:v>2021-02-16</c:v>
              </c:pt>
              <c:pt idx="32">
                <c:v>2021-02-17</c:v>
              </c:pt>
              <c:pt idx="33">
                <c:v>2021-02-18</c:v>
              </c:pt>
              <c:pt idx="34">
                <c:v>2021-02-19</c:v>
              </c:pt>
              <c:pt idx="35">
                <c:v>2021-02-22</c:v>
              </c:pt>
              <c:pt idx="36">
                <c:v>2021-02-23</c:v>
              </c:pt>
              <c:pt idx="37">
                <c:v>2021-02-24</c:v>
              </c:pt>
              <c:pt idx="38">
                <c:v>2021-02-25</c:v>
              </c:pt>
              <c:pt idx="39">
                <c:v>2021-02-26</c:v>
              </c:pt>
              <c:pt idx="40">
                <c:v>2021-03-01</c:v>
              </c:pt>
              <c:pt idx="41">
                <c:v>2021-03-02</c:v>
              </c:pt>
              <c:pt idx="42">
                <c:v>2021-03-03</c:v>
              </c:pt>
              <c:pt idx="43">
                <c:v>2021-03-04</c:v>
              </c:pt>
              <c:pt idx="44">
                <c:v>2021-03-05</c:v>
              </c:pt>
              <c:pt idx="45">
                <c:v>2021-03-08</c:v>
              </c:pt>
              <c:pt idx="46">
                <c:v>2021-03-09</c:v>
              </c:pt>
              <c:pt idx="47">
                <c:v>2021-03-10</c:v>
              </c:pt>
              <c:pt idx="48">
                <c:v>2021-03-11</c:v>
              </c:pt>
              <c:pt idx="49">
                <c:v>2021-03-12</c:v>
              </c:pt>
              <c:pt idx="50">
                <c:v>2021-03-15</c:v>
              </c:pt>
              <c:pt idx="51">
                <c:v>2021-03-16</c:v>
              </c:pt>
              <c:pt idx="52">
                <c:v>2021-03-17</c:v>
              </c:pt>
              <c:pt idx="53">
                <c:v>2021-03-18</c:v>
              </c:pt>
              <c:pt idx="54">
                <c:v>2021-03-19</c:v>
              </c:pt>
              <c:pt idx="55">
                <c:v>2021-03-22</c:v>
              </c:pt>
              <c:pt idx="56">
                <c:v>2021-03-23</c:v>
              </c:pt>
              <c:pt idx="57">
                <c:v>2021-03-24</c:v>
              </c:pt>
              <c:pt idx="58">
                <c:v>2021-03-25</c:v>
              </c:pt>
              <c:pt idx="59">
                <c:v>2021-03-26</c:v>
              </c:pt>
              <c:pt idx="60">
                <c:v>2021-03-29</c:v>
              </c:pt>
              <c:pt idx="61">
                <c:v>2021-03-30</c:v>
              </c:pt>
              <c:pt idx="62">
                <c:v>2021-03-31</c:v>
              </c:pt>
            </c:strLit>
          </c:cat>
          <c:val>
            <c:numLit>
              <c:formatCode>General</c:formatCode>
              <c:ptCount val="63"/>
              <c:pt idx="0">
                <c:v>59428830.217440002</c:v>
              </c:pt>
              <c:pt idx="1">
                <c:v>-12092680.87379</c:v>
              </c:pt>
              <c:pt idx="2">
                <c:v>-16392369.050930001</c:v>
              </c:pt>
              <c:pt idx="3">
                <c:v>3673504.7496400001</c:v>
              </c:pt>
              <c:pt idx="4">
                <c:v>-7015158.1045599999</c:v>
              </c:pt>
              <c:pt idx="5">
                <c:v>2307271.1883</c:v>
              </c:pt>
              <c:pt idx="6">
                <c:v>25383986.012669999</c:v>
              </c:pt>
              <c:pt idx="7">
                <c:v>29879062.394529998</c:v>
              </c:pt>
              <c:pt idx="8">
                <c:v>1102365.8493999999</c:v>
              </c:pt>
              <c:pt idx="9">
                <c:v>-8654483.42038</c:v>
              </c:pt>
              <c:pt idx="10">
                <c:v>-6126476.8100399999</c:v>
              </c:pt>
              <c:pt idx="11">
                <c:v>-8123478.4534099996</c:v>
              </c:pt>
              <c:pt idx="12">
                <c:v>213567.73021000001</c:v>
              </c:pt>
              <c:pt idx="13">
                <c:v>37119199.225950003</c:v>
              </c:pt>
              <c:pt idx="14">
                <c:v>30679312.443489999</c:v>
              </c:pt>
              <c:pt idx="15">
                <c:v>-3352174.1582599999</c:v>
              </c:pt>
              <c:pt idx="16">
                <c:v>-10494369.721519999</c:v>
              </c:pt>
              <c:pt idx="17">
                <c:v>-10347170.81109</c:v>
              </c:pt>
              <c:pt idx="18">
                <c:v>-23894737.956610002</c:v>
              </c:pt>
              <c:pt idx="19">
                <c:v>1308643.88855</c:v>
              </c:pt>
              <c:pt idx="20">
                <c:v>-13039693.67788</c:v>
              </c:pt>
              <c:pt idx="21">
                <c:v>-27340362.149549998</c:v>
              </c:pt>
              <c:pt idx="22">
                <c:v>-12342854.99649</c:v>
              </c:pt>
              <c:pt idx="23">
                <c:v>-17239207.897829998</c:v>
              </c:pt>
              <c:pt idx="24">
                <c:v>2700599.0944500002</c:v>
              </c:pt>
              <c:pt idx="25">
                <c:v>-18398628.471329998</c:v>
              </c:pt>
              <c:pt idx="26">
                <c:v>-1632001.3664200001</c:v>
              </c:pt>
              <c:pt idx="27">
                <c:v>-4056495.1296299999</c:v>
              </c:pt>
              <c:pt idx="28">
                <c:v>-28081164.934179999</c:v>
              </c:pt>
              <c:pt idx="29">
                <c:v>-26904108.012820002</c:v>
              </c:pt>
              <c:pt idx="30">
                <c:v>6833111.7336999997</c:v>
              </c:pt>
              <c:pt idx="31">
                <c:v>-23754753.117240001</c:v>
              </c:pt>
              <c:pt idx="32">
                <c:v>2573154.8832700001</c:v>
              </c:pt>
              <c:pt idx="33">
                <c:v>-25281844.99162</c:v>
              </c:pt>
              <c:pt idx="34">
                <c:v>4289815.7317500003</c:v>
              </c:pt>
              <c:pt idx="35">
                <c:v>-30340006.635809999</c:v>
              </c:pt>
              <c:pt idx="36">
                <c:v>-17146309.376880001</c:v>
              </c:pt>
              <c:pt idx="37">
                <c:v>-86031098.081939995</c:v>
              </c:pt>
              <c:pt idx="38">
                <c:v>57637017.957309999</c:v>
              </c:pt>
              <c:pt idx="39">
                <c:v>70635780.690589994</c:v>
              </c:pt>
              <c:pt idx="40">
                <c:v>-2879255.1871199999</c:v>
              </c:pt>
              <c:pt idx="41">
                <c:v>-11591576.617249999</c:v>
              </c:pt>
              <c:pt idx="42">
                <c:v>-20103097.43809</c:v>
              </c:pt>
              <c:pt idx="43">
                <c:v>-6487638.4337099995</c:v>
              </c:pt>
              <c:pt idx="44">
                <c:v>103894.6887</c:v>
              </c:pt>
              <c:pt idx="45">
                <c:v>48939009.89006</c:v>
              </c:pt>
              <c:pt idx="46">
                <c:v>-17005936.520190001</c:v>
              </c:pt>
              <c:pt idx="47">
                <c:v>21263461.546879999</c:v>
              </c:pt>
              <c:pt idx="48">
                <c:v>-103758744.87807</c:v>
              </c:pt>
              <c:pt idx="49">
                <c:v>-12201062.652589999</c:v>
              </c:pt>
              <c:pt idx="50">
                <c:v>14901893.42087</c:v>
              </c:pt>
              <c:pt idx="51">
                <c:v>-42424820.14175</c:v>
              </c:pt>
              <c:pt idx="52">
                <c:v>-23902027.54425</c:v>
              </c:pt>
              <c:pt idx="53">
                <c:v>24849938.19117</c:v>
              </c:pt>
              <c:pt idx="54">
                <c:v>7445433.4403600004</c:v>
              </c:pt>
              <c:pt idx="55">
                <c:v>41694076.078369997</c:v>
              </c:pt>
              <c:pt idx="56">
                <c:v>3890254.8265900002</c:v>
              </c:pt>
              <c:pt idx="57">
                <c:v>59393305.176760003</c:v>
              </c:pt>
              <c:pt idx="58">
                <c:v>-36932909.733220004</c:v>
              </c:pt>
              <c:pt idx="59">
                <c:v>30966.494569999999</c:v>
              </c:pt>
              <c:pt idx="60">
                <c:v>-55302042.21147</c:v>
              </c:pt>
              <c:pt idx="61">
                <c:v>38052797.71649</c:v>
              </c:pt>
              <c:pt idx="62">
                <c:v>-20094843.184470002</c:v>
              </c:pt>
            </c:numLit>
          </c:val>
          <c:extLst>
            <c:ext xmlns:c16="http://schemas.microsoft.com/office/drawing/2014/chart" uri="{C3380CC4-5D6E-409C-BE32-E72D297353CC}">
              <c16:uniqueId val="{00000000-BD55-4ADA-80CB-793CF9A53BC7}"/>
            </c:ext>
          </c:extLst>
        </c:ser>
        <c:ser>
          <c:idx val="2"/>
          <c:order val="2"/>
          <c:tx>
            <c:v>Actual gain/loss</c:v>
          </c:tx>
          <c:spPr>
            <a:solidFill>
              <a:schemeClr val="accent3"/>
            </a:solidFill>
            <a:ln>
              <a:noFill/>
            </a:ln>
            <a:effectLst/>
          </c:spPr>
          <c:invertIfNegative val="0"/>
          <c:cat>
            <c:strLit>
              <c:ptCount val="63"/>
              <c:pt idx="0">
                <c:v>2021-01-04</c:v>
              </c:pt>
              <c:pt idx="1">
                <c:v>2021-01-05</c:v>
              </c:pt>
              <c:pt idx="2">
                <c:v>2021-01-06</c:v>
              </c:pt>
              <c:pt idx="3">
                <c:v>2021-01-07</c:v>
              </c:pt>
              <c:pt idx="4">
                <c:v>2021-01-08</c:v>
              </c:pt>
              <c:pt idx="5">
                <c:v>2021-01-11</c:v>
              </c:pt>
              <c:pt idx="6">
                <c:v>2021-01-12</c:v>
              </c:pt>
              <c:pt idx="7">
                <c:v>2021-01-13</c:v>
              </c:pt>
              <c:pt idx="8">
                <c:v>2021-01-14</c:v>
              </c:pt>
              <c:pt idx="9">
                <c:v>2021-01-15</c:v>
              </c:pt>
              <c:pt idx="10">
                <c:v>2021-01-18</c:v>
              </c:pt>
              <c:pt idx="11">
                <c:v>2021-01-19</c:v>
              </c:pt>
              <c:pt idx="12">
                <c:v>2021-01-20</c:v>
              </c:pt>
              <c:pt idx="13">
                <c:v>2021-01-21</c:v>
              </c:pt>
              <c:pt idx="14">
                <c:v>2021-01-22</c:v>
              </c:pt>
              <c:pt idx="15">
                <c:v>2021-01-25</c:v>
              </c:pt>
              <c:pt idx="16">
                <c:v>2021-01-26</c:v>
              </c:pt>
              <c:pt idx="17">
                <c:v>2021-01-27</c:v>
              </c:pt>
              <c:pt idx="18">
                <c:v>2021-01-28</c:v>
              </c:pt>
              <c:pt idx="19">
                <c:v>2021-01-29</c:v>
              </c:pt>
              <c:pt idx="20">
                <c:v>2021-02-01</c:v>
              </c:pt>
              <c:pt idx="21">
                <c:v>2021-02-02</c:v>
              </c:pt>
              <c:pt idx="22">
                <c:v>2021-02-03</c:v>
              </c:pt>
              <c:pt idx="23">
                <c:v>2021-02-04</c:v>
              </c:pt>
              <c:pt idx="24">
                <c:v>2021-02-05</c:v>
              </c:pt>
              <c:pt idx="25">
                <c:v>2021-02-08</c:v>
              </c:pt>
              <c:pt idx="26">
                <c:v>2021-02-09</c:v>
              </c:pt>
              <c:pt idx="27">
                <c:v>2021-02-10</c:v>
              </c:pt>
              <c:pt idx="28">
                <c:v>2021-02-11</c:v>
              </c:pt>
              <c:pt idx="29">
                <c:v>2021-02-12</c:v>
              </c:pt>
              <c:pt idx="30">
                <c:v>2021-02-15</c:v>
              </c:pt>
              <c:pt idx="31">
                <c:v>2021-02-16</c:v>
              </c:pt>
              <c:pt idx="32">
                <c:v>2021-02-17</c:v>
              </c:pt>
              <c:pt idx="33">
                <c:v>2021-02-18</c:v>
              </c:pt>
              <c:pt idx="34">
                <c:v>2021-02-19</c:v>
              </c:pt>
              <c:pt idx="35">
                <c:v>2021-02-22</c:v>
              </c:pt>
              <c:pt idx="36">
                <c:v>2021-02-23</c:v>
              </c:pt>
              <c:pt idx="37">
                <c:v>2021-02-24</c:v>
              </c:pt>
              <c:pt idx="38">
                <c:v>2021-02-25</c:v>
              </c:pt>
              <c:pt idx="39">
                <c:v>2021-02-26</c:v>
              </c:pt>
              <c:pt idx="40">
                <c:v>2021-03-01</c:v>
              </c:pt>
              <c:pt idx="41">
                <c:v>2021-03-02</c:v>
              </c:pt>
              <c:pt idx="42">
                <c:v>2021-03-03</c:v>
              </c:pt>
              <c:pt idx="43">
                <c:v>2021-03-04</c:v>
              </c:pt>
              <c:pt idx="44">
                <c:v>2021-03-05</c:v>
              </c:pt>
              <c:pt idx="45">
                <c:v>2021-03-08</c:v>
              </c:pt>
              <c:pt idx="46">
                <c:v>2021-03-09</c:v>
              </c:pt>
              <c:pt idx="47">
                <c:v>2021-03-10</c:v>
              </c:pt>
              <c:pt idx="48">
                <c:v>2021-03-11</c:v>
              </c:pt>
              <c:pt idx="49">
                <c:v>2021-03-12</c:v>
              </c:pt>
              <c:pt idx="50">
                <c:v>2021-03-15</c:v>
              </c:pt>
              <c:pt idx="51">
                <c:v>2021-03-16</c:v>
              </c:pt>
              <c:pt idx="52">
                <c:v>2021-03-17</c:v>
              </c:pt>
              <c:pt idx="53">
                <c:v>2021-03-18</c:v>
              </c:pt>
              <c:pt idx="54">
                <c:v>2021-03-19</c:v>
              </c:pt>
              <c:pt idx="55">
                <c:v>2021-03-22</c:v>
              </c:pt>
              <c:pt idx="56">
                <c:v>2021-03-23</c:v>
              </c:pt>
              <c:pt idx="57">
                <c:v>2021-03-24</c:v>
              </c:pt>
              <c:pt idx="58">
                <c:v>2021-03-25</c:v>
              </c:pt>
              <c:pt idx="59">
                <c:v>2021-03-26</c:v>
              </c:pt>
              <c:pt idx="60">
                <c:v>2021-03-29</c:v>
              </c:pt>
              <c:pt idx="61">
                <c:v>2021-03-30</c:v>
              </c:pt>
              <c:pt idx="62">
                <c:v>2021-03-31</c:v>
              </c:pt>
            </c:strLit>
          </c:cat>
          <c:val>
            <c:numLit>
              <c:formatCode>General</c:formatCode>
              <c:ptCount val="63"/>
              <c:pt idx="0">
                <c:v>77661762.543489993</c:v>
              </c:pt>
              <c:pt idx="1">
                <c:v>17098351.42402</c:v>
              </c:pt>
              <c:pt idx="2">
                <c:v>4905984.85965</c:v>
              </c:pt>
              <c:pt idx="3">
                <c:v>11075011.221899999</c:v>
              </c:pt>
              <c:pt idx="4">
                <c:v>15277738.253389999</c:v>
              </c:pt>
              <c:pt idx="5">
                <c:v>9791104.4043700006</c:v>
              </c:pt>
              <c:pt idx="6">
                <c:v>48538797.617990002</c:v>
              </c:pt>
              <c:pt idx="7">
                <c:v>24350835.11414</c:v>
              </c:pt>
              <c:pt idx="8">
                <c:v>19169506.155779999</c:v>
              </c:pt>
              <c:pt idx="9">
                <c:v>-7737008.0521600004</c:v>
              </c:pt>
              <c:pt idx="10">
                <c:v>-10483137.022919999</c:v>
              </c:pt>
              <c:pt idx="11">
                <c:v>675312.28046000004</c:v>
              </c:pt>
              <c:pt idx="12">
                <c:v>1867853.50716</c:v>
              </c:pt>
              <c:pt idx="13">
                <c:v>38853064.000459999</c:v>
              </c:pt>
              <c:pt idx="14">
                <c:v>27604788.996890001</c:v>
              </c:pt>
              <c:pt idx="15">
                <c:v>15278597.663869999</c:v>
              </c:pt>
              <c:pt idx="16">
                <c:v>3602157.4629299999</c:v>
              </c:pt>
              <c:pt idx="17">
                <c:v>-25046972.616330002</c:v>
              </c:pt>
              <c:pt idx="18">
                <c:v>11606087.0472</c:v>
              </c:pt>
              <c:pt idx="19">
                <c:v>3013829.65918</c:v>
              </c:pt>
              <c:pt idx="20">
                <c:v>-1817367.8161299999</c:v>
              </c:pt>
              <c:pt idx="21">
                <c:v>-10032653.36235</c:v>
              </c:pt>
              <c:pt idx="22">
                <c:v>7029323.8178700004</c:v>
              </c:pt>
              <c:pt idx="23">
                <c:v>7316204.0935800001</c:v>
              </c:pt>
              <c:pt idx="24">
                <c:v>17357653.76221</c:v>
              </c:pt>
              <c:pt idx="25">
                <c:v>-4779860.73697</c:v>
              </c:pt>
              <c:pt idx="26">
                <c:v>13398320.29001</c:v>
              </c:pt>
              <c:pt idx="27">
                <c:v>6270346.7226900002</c:v>
              </c:pt>
              <c:pt idx="28">
                <c:v>-17015541.232439999</c:v>
              </c:pt>
              <c:pt idx="29">
                <c:v>-19422625.954070002</c:v>
              </c:pt>
              <c:pt idx="30">
                <c:v>13383827.35352</c:v>
              </c:pt>
              <c:pt idx="31">
                <c:v>637066.12783999997</c:v>
              </c:pt>
              <c:pt idx="32">
                <c:v>1884848.92922</c:v>
              </c:pt>
              <c:pt idx="33">
                <c:v>2725047.0298299999</c:v>
              </c:pt>
              <c:pt idx="34">
                <c:v>18610492.986329999</c:v>
              </c:pt>
              <c:pt idx="35">
                <c:v>-16226931.35032</c:v>
              </c:pt>
              <c:pt idx="36">
                <c:v>-20323613.772020001</c:v>
              </c:pt>
              <c:pt idx="37">
                <c:v>-39863327.246200003</c:v>
              </c:pt>
              <c:pt idx="38">
                <c:v>52908836.270389996</c:v>
              </c:pt>
              <c:pt idx="39">
                <c:v>33111702.586309999</c:v>
              </c:pt>
              <c:pt idx="40">
                <c:v>17232915.356589999</c:v>
              </c:pt>
              <c:pt idx="41">
                <c:v>-2370757.5652200002</c:v>
              </c:pt>
              <c:pt idx="42">
                <c:v>-13666146.503110001</c:v>
              </c:pt>
              <c:pt idx="43">
                <c:v>-1889019.0438399999</c:v>
              </c:pt>
              <c:pt idx="44">
                <c:v>-11737342.63305</c:v>
              </c:pt>
              <c:pt idx="45">
                <c:v>64291803.58546</c:v>
              </c:pt>
              <c:pt idx="46">
                <c:v>1804432.3072500001</c:v>
              </c:pt>
              <c:pt idx="47">
                <c:v>22787559.256340001</c:v>
              </c:pt>
              <c:pt idx="48">
                <c:v>-83604831.787880003</c:v>
              </c:pt>
              <c:pt idx="49">
                <c:v>-4719970.8858500002</c:v>
              </c:pt>
              <c:pt idx="50">
                <c:v>19742629.591630001</c:v>
              </c:pt>
              <c:pt idx="51">
                <c:v>-25847068.66454</c:v>
              </c:pt>
              <c:pt idx="52">
                <c:v>-29548801.61781</c:v>
              </c:pt>
              <c:pt idx="53">
                <c:v>13554817.787350001</c:v>
              </c:pt>
              <c:pt idx="54">
                <c:v>10872869.13449</c:v>
              </c:pt>
              <c:pt idx="55">
                <c:v>29180006.613449998</c:v>
              </c:pt>
              <c:pt idx="56">
                <c:v>1266137.6411600001</c:v>
              </c:pt>
              <c:pt idx="57">
                <c:v>39351448.277649999</c:v>
              </c:pt>
              <c:pt idx="58">
                <c:v>-21849681.38067</c:v>
              </c:pt>
              <c:pt idx="59">
                <c:v>7776972.92301</c:v>
              </c:pt>
              <c:pt idx="60">
                <c:v>-25840761.874869999</c:v>
              </c:pt>
              <c:pt idx="61">
                <c:v>36995368.93485</c:v>
              </c:pt>
              <c:pt idx="62">
                <c:v>-4656525.97327</c:v>
              </c:pt>
            </c:numLit>
          </c:val>
          <c:extLst>
            <c:ext xmlns:c16="http://schemas.microsoft.com/office/drawing/2014/chart" uri="{C3380CC4-5D6E-409C-BE32-E72D297353CC}">
              <c16:uniqueId val="{00000001-BD55-4ADA-80CB-793CF9A53BC7}"/>
            </c:ext>
          </c:extLst>
        </c:ser>
        <c:dLbls>
          <c:showLegendKey val="0"/>
          <c:showVal val="0"/>
          <c:showCatName val="0"/>
          <c:showSerName val="0"/>
          <c:showPercent val="0"/>
          <c:showBubbleSize val="0"/>
        </c:dLbls>
        <c:gapWidth val="75"/>
        <c:axId val="840437864"/>
        <c:axId val="840438256"/>
      </c:barChart>
      <c:lineChart>
        <c:grouping val="standard"/>
        <c:varyColors val="0"/>
        <c:ser>
          <c:idx val="1"/>
          <c:order val="1"/>
          <c:tx>
            <c:v>Daily VaR (upper)</c:v>
          </c:tx>
          <c:spPr>
            <a:ln w="28575" cap="rnd">
              <a:solidFill>
                <a:schemeClr val="accent2"/>
              </a:solidFill>
              <a:round/>
            </a:ln>
            <a:effectLst/>
          </c:spPr>
          <c:marker>
            <c:symbol val="none"/>
          </c:marker>
          <c:cat>
            <c:strLit>
              <c:ptCount val="63"/>
              <c:pt idx="0">
                <c:v>2021-01-04</c:v>
              </c:pt>
              <c:pt idx="1">
                <c:v>2021-01-05</c:v>
              </c:pt>
              <c:pt idx="2">
                <c:v>2021-01-06</c:v>
              </c:pt>
              <c:pt idx="3">
                <c:v>2021-01-07</c:v>
              </c:pt>
              <c:pt idx="4">
                <c:v>2021-01-08</c:v>
              </c:pt>
              <c:pt idx="5">
                <c:v>2021-01-11</c:v>
              </c:pt>
              <c:pt idx="6">
                <c:v>2021-01-12</c:v>
              </c:pt>
              <c:pt idx="7">
                <c:v>2021-01-13</c:v>
              </c:pt>
              <c:pt idx="8">
                <c:v>2021-01-14</c:v>
              </c:pt>
              <c:pt idx="9">
                <c:v>2021-01-15</c:v>
              </c:pt>
              <c:pt idx="10">
                <c:v>2021-01-18</c:v>
              </c:pt>
              <c:pt idx="11">
                <c:v>2021-01-19</c:v>
              </c:pt>
              <c:pt idx="12">
                <c:v>2021-01-20</c:v>
              </c:pt>
              <c:pt idx="13">
                <c:v>2021-01-21</c:v>
              </c:pt>
              <c:pt idx="14">
                <c:v>2021-01-22</c:v>
              </c:pt>
              <c:pt idx="15">
                <c:v>2021-01-25</c:v>
              </c:pt>
              <c:pt idx="16">
                <c:v>2021-01-26</c:v>
              </c:pt>
              <c:pt idx="17">
                <c:v>2021-01-27</c:v>
              </c:pt>
              <c:pt idx="18">
                <c:v>2021-01-28</c:v>
              </c:pt>
              <c:pt idx="19">
                <c:v>2021-01-29</c:v>
              </c:pt>
              <c:pt idx="20">
                <c:v>2021-02-01</c:v>
              </c:pt>
              <c:pt idx="21">
                <c:v>2021-02-02</c:v>
              </c:pt>
              <c:pt idx="22">
                <c:v>2021-02-03</c:v>
              </c:pt>
              <c:pt idx="23">
                <c:v>2021-02-04</c:v>
              </c:pt>
              <c:pt idx="24">
                <c:v>2021-02-05</c:v>
              </c:pt>
              <c:pt idx="25">
                <c:v>2021-02-08</c:v>
              </c:pt>
              <c:pt idx="26">
                <c:v>2021-02-09</c:v>
              </c:pt>
              <c:pt idx="27">
                <c:v>2021-02-10</c:v>
              </c:pt>
              <c:pt idx="28">
                <c:v>2021-02-11</c:v>
              </c:pt>
              <c:pt idx="29">
                <c:v>2021-02-12</c:v>
              </c:pt>
              <c:pt idx="30">
                <c:v>2021-02-15</c:v>
              </c:pt>
              <c:pt idx="31">
                <c:v>2021-02-16</c:v>
              </c:pt>
              <c:pt idx="32">
                <c:v>2021-02-17</c:v>
              </c:pt>
              <c:pt idx="33">
                <c:v>2021-02-18</c:v>
              </c:pt>
              <c:pt idx="34">
                <c:v>2021-02-19</c:v>
              </c:pt>
              <c:pt idx="35">
                <c:v>2021-02-22</c:v>
              </c:pt>
              <c:pt idx="36">
                <c:v>2021-02-23</c:v>
              </c:pt>
              <c:pt idx="37">
                <c:v>2021-02-24</c:v>
              </c:pt>
              <c:pt idx="38">
                <c:v>2021-02-25</c:v>
              </c:pt>
              <c:pt idx="39">
                <c:v>2021-02-26</c:v>
              </c:pt>
              <c:pt idx="40">
                <c:v>2021-03-01</c:v>
              </c:pt>
              <c:pt idx="41">
                <c:v>2021-03-02</c:v>
              </c:pt>
              <c:pt idx="42">
                <c:v>2021-03-03</c:v>
              </c:pt>
              <c:pt idx="43">
                <c:v>2021-03-04</c:v>
              </c:pt>
              <c:pt idx="44">
                <c:v>2021-03-05</c:v>
              </c:pt>
              <c:pt idx="45">
                <c:v>2021-03-08</c:v>
              </c:pt>
              <c:pt idx="46">
                <c:v>2021-03-09</c:v>
              </c:pt>
              <c:pt idx="47">
                <c:v>2021-03-10</c:v>
              </c:pt>
              <c:pt idx="48">
                <c:v>2021-03-11</c:v>
              </c:pt>
              <c:pt idx="49">
                <c:v>2021-03-12</c:v>
              </c:pt>
              <c:pt idx="50">
                <c:v>2021-03-15</c:v>
              </c:pt>
              <c:pt idx="51">
                <c:v>2021-03-16</c:v>
              </c:pt>
              <c:pt idx="52">
                <c:v>2021-03-17</c:v>
              </c:pt>
              <c:pt idx="53">
                <c:v>2021-03-18</c:v>
              </c:pt>
              <c:pt idx="54">
                <c:v>2021-03-19</c:v>
              </c:pt>
              <c:pt idx="55">
                <c:v>2021-03-22</c:v>
              </c:pt>
              <c:pt idx="56">
                <c:v>2021-03-23</c:v>
              </c:pt>
              <c:pt idx="57">
                <c:v>2021-03-24</c:v>
              </c:pt>
              <c:pt idx="58">
                <c:v>2021-03-25</c:v>
              </c:pt>
              <c:pt idx="59">
                <c:v>2021-03-26</c:v>
              </c:pt>
              <c:pt idx="60">
                <c:v>2021-03-29</c:v>
              </c:pt>
              <c:pt idx="61">
                <c:v>2021-03-30</c:v>
              </c:pt>
              <c:pt idx="62">
                <c:v>2021-03-31</c:v>
              </c:pt>
            </c:strLit>
          </c:cat>
          <c:val>
            <c:numLit>
              <c:formatCode>General</c:formatCode>
              <c:ptCount val="63"/>
              <c:pt idx="0">
                <c:v>119113997.20172</c:v>
              </c:pt>
              <c:pt idx="1">
                <c:v>117047255.99973001</c:v>
              </c:pt>
              <c:pt idx="2">
                <c:v>147395852.88716999</c:v>
              </c:pt>
              <c:pt idx="3">
                <c:v>155970314.17866999</c:v>
              </c:pt>
              <c:pt idx="4">
                <c:v>143562210.30193001</c:v>
              </c:pt>
              <c:pt idx="5">
                <c:v>147455501.13060999</c:v>
              </c:pt>
              <c:pt idx="6">
                <c:v>167117770.53033999</c:v>
              </c:pt>
              <c:pt idx="7">
                <c:v>163816617.63804999</c:v>
              </c:pt>
              <c:pt idx="8">
                <c:v>169773798.63679001</c:v>
              </c:pt>
              <c:pt idx="9">
                <c:v>164392991.78870001</c:v>
              </c:pt>
              <c:pt idx="10">
                <c:v>154744050.15318999</c:v>
              </c:pt>
              <c:pt idx="11">
                <c:v>162573266.66150999</c:v>
              </c:pt>
              <c:pt idx="12">
                <c:v>146310114.12358001</c:v>
              </c:pt>
              <c:pt idx="13">
                <c:v>186575455.93502</c:v>
              </c:pt>
              <c:pt idx="14">
                <c:v>181500333.40746</c:v>
              </c:pt>
              <c:pt idx="15">
                <c:v>120326845.44538</c:v>
              </c:pt>
              <c:pt idx="16">
                <c:v>138801829.25183001</c:v>
              </c:pt>
              <c:pt idx="17">
                <c:v>124793825.90127</c:v>
              </c:pt>
              <c:pt idx="18">
                <c:v>130849663.06171</c:v>
              </c:pt>
              <c:pt idx="19">
                <c:v>125865046.48784</c:v>
              </c:pt>
              <c:pt idx="20">
                <c:v>137426330.83151001</c:v>
              </c:pt>
              <c:pt idx="21">
                <c:v>143984818.29938999</c:v>
              </c:pt>
              <c:pt idx="22">
                <c:v>119305914.25615001</c:v>
              </c:pt>
              <c:pt idx="23">
                <c:v>140592267.85431001</c:v>
              </c:pt>
              <c:pt idx="24">
                <c:v>142697090.39322999</c:v>
              </c:pt>
              <c:pt idx="25">
                <c:v>149809915.06564</c:v>
              </c:pt>
              <c:pt idx="26">
                <c:v>161896655.19639999</c:v>
              </c:pt>
              <c:pt idx="27">
                <c:v>175988468.87450001</c:v>
              </c:pt>
              <c:pt idx="28">
                <c:v>150453965.93516001</c:v>
              </c:pt>
              <c:pt idx="29">
                <c:v>158720813.83109999</c:v>
              </c:pt>
              <c:pt idx="30">
                <c:v>184047096.13146999</c:v>
              </c:pt>
              <c:pt idx="31">
                <c:v>208287788.09485</c:v>
              </c:pt>
              <c:pt idx="32">
                <c:v>179220946.81434</c:v>
              </c:pt>
              <c:pt idx="33">
                <c:v>214162864.15182</c:v>
              </c:pt>
              <c:pt idx="34">
                <c:v>212646094.38358</c:v>
              </c:pt>
              <c:pt idx="35">
                <c:v>218758107.20458999</c:v>
              </c:pt>
              <c:pt idx="36">
                <c:v>231288611.69847</c:v>
              </c:pt>
              <c:pt idx="37">
                <c:v>264216867.42989001</c:v>
              </c:pt>
              <c:pt idx="38">
                <c:v>256970477.26890999</c:v>
              </c:pt>
              <c:pt idx="39">
                <c:v>232406864.61649999</c:v>
              </c:pt>
              <c:pt idx="40">
                <c:v>213441006.43481001</c:v>
              </c:pt>
              <c:pt idx="41">
                <c:v>217398252.57912999</c:v>
              </c:pt>
              <c:pt idx="42">
                <c:v>221290588.62402999</c:v>
              </c:pt>
              <c:pt idx="43">
                <c:v>240854174.49197999</c:v>
              </c:pt>
              <c:pt idx="44">
                <c:v>226669286.67465001</c:v>
              </c:pt>
              <c:pt idx="45">
                <c:v>247380062.47049999</c:v>
              </c:pt>
              <c:pt idx="46">
                <c:v>247139930.03689</c:v>
              </c:pt>
              <c:pt idx="47">
                <c:v>250629537.14759001</c:v>
              </c:pt>
              <c:pt idx="48">
                <c:v>266616727.95093</c:v>
              </c:pt>
              <c:pt idx="49">
                <c:v>220733842.70805001</c:v>
              </c:pt>
              <c:pt idx="50">
                <c:v>198198244.61928001</c:v>
              </c:pt>
              <c:pt idx="51">
                <c:v>174255254.44901001</c:v>
              </c:pt>
              <c:pt idx="52">
                <c:v>164116576.61950999</c:v>
              </c:pt>
              <c:pt idx="53">
                <c:v>153123016.77388999</c:v>
              </c:pt>
              <c:pt idx="54">
                <c:v>133589285.18517999</c:v>
              </c:pt>
              <c:pt idx="55">
                <c:v>127416307.5608</c:v>
              </c:pt>
              <c:pt idx="56">
                <c:v>124495257.15667</c:v>
              </c:pt>
              <c:pt idx="57">
                <c:v>138336167.63100001</c:v>
              </c:pt>
              <c:pt idx="58">
                <c:v>131279572.581</c:v>
              </c:pt>
              <c:pt idx="59">
                <c:v>115814399.04262</c:v>
              </c:pt>
              <c:pt idx="60">
                <c:v>132433108.81098001</c:v>
              </c:pt>
              <c:pt idx="61">
                <c:v>145324647.75852001</c:v>
              </c:pt>
              <c:pt idx="62">
                <c:v>134596411.39197999</c:v>
              </c:pt>
            </c:numLit>
          </c:val>
          <c:smooth val="0"/>
          <c:extLst>
            <c:ext xmlns:c16="http://schemas.microsoft.com/office/drawing/2014/chart" uri="{C3380CC4-5D6E-409C-BE32-E72D297353CC}">
              <c16:uniqueId val="{00000002-BD55-4ADA-80CB-793CF9A53BC7}"/>
            </c:ext>
          </c:extLst>
        </c:ser>
        <c:ser>
          <c:idx val="3"/>
          <c:order val="3"/>
          <c:tx>
            <c:v>Daily VaR (lower)</c:v>
          </c:tx>
          <c:spPr>
            <a:ln w="28575" cap="rnd">
              <a:solidFill>
                <a:schemeClr val="accent4"/>
              </a:solidFill>
              <a:round/>
            </a:ln>
            <a:effectLst/>
          </c:spPr>
          <c:marker>
            <c:symbol val="none"/>
          </c:marker>
          <c:cat>
            <c:strLit>
              <c:ptCount val="63"/>
              <c:pt idx="0">
                <c:v>2021-01-04</c:v>
              </c:pt>
              <c:pt idx="1">
                <c:v>2021-01-05</c:v>
              </c:pt>
              <c:pt idx="2">
                <c:v>2021-01-06</c:v>
              </c:pt>
              <c:pt idx="3">
                <c:v>2021-01-07</c:v>
              </c:pt>
              <c:pt idx="4">
                <c:v>2021-01-08</c:v>
              </c:pt>
              <c:pt idx="5">
                <c:v>2021-01-11</c:v>
              </c:pt>
              <c:pt idx="6">
                <c:v>2021-01-12</c:v>
              </c:pt>
              <c:pt idx="7">
                <c:v>2021-01-13</c:v>
              </c:pt>
              <c:pt idx="8">
                <c:v>2021-01-14</c:v>
              </c:pt>
              <c:pt idx="9">
                <c:v>2021-01-15</c:v>
              </c:pt>
              <c:pt idx="10">
                <c:v>2021-01-18</c:v>
              </c:pt>
              <c:pt idx="11">
                <c:v>2021-01-19</c:v>
              </c:pt>
              <c:pt idx="12">
                <c:v>2021-01-20</c:v>
              </c:pt>
              <c:pt idx="13">
                <c:v>2021-01-21</c:v>
              </c:pt>
              <c:pt idx="14">
                <c:v>2021-01-22</c:v>
              </c:pt>
              <c:pt idx="15">
                <c:v>2021-01-25</c:v>
              </c:pt>
              <c:pt idx="16">
                <c:v>2021-01-26</c:v>
              </c:pt>
              <c:pt idx="17">
                <c:v>2021-01-27</c:v>
              </c:pt>
              <c:pt idx="18">
                <c:v>2021-01-28</c:v>
              </c:pt>
              <c:pt idx="19">
                <c:v>2021-01-29</c:v>
              </c:pt>
              <c:pt idx="20">
                <c:v>2021-02-01</c:v>
              </c:pt>
              <c:pt idx="21">
                <c:v>2021-02-02</c:v>
              </c:pt>
              <c:pt idx="22">
                <c:v>2021-02-03</c:v>
              </c:pt>
              <c:pt idx="23">
                <c:v>2021-02-04</c:v>
              </c:pt>
              <c:pt idx="24">
                <c:v>2021-02-05</c:v>
              </c:pt>
              <c:pt idx="25">
                <c:v>2021-02-08</c:v>
              </c:pt>
              <c:pt idx="26">
                <c:v>2021-02-09</c:v>
              </c:pt>
              <c:pt idx="27">
                <c:v>2021-02-10</c:v>
              </c:pt>
              <c:pt idx="28">
                <c:v>2021-02-11</c:v>
              </c:pt>
              <c:pt idx="29">
                <c:v>2021-02-12</c:v>
              </c:pt>
              <c:pt idx="30">
                <c:v>2021-02-15</c:v>
              </c:pt>
              <c:pt idx="31">
                <c:v>2021-02-16</c:v>
              </c:pt>
              <c:pt idx="32">
                <c:v>2021-02-17</c:v>
              </c:pt>
              <c:pt idx="33">
                <c:v>2021-02-18</c:v>
              </c:pt>
              <c:pt idx="34">
                <c:v>2021-02-19</c:v>
              </c:pt>
              <c:pt idx="35">
                <c:v>2021-02-22</c:v>
              </c:pt>
              <c:pt idx="36">
                <c:v>2021-02-23</c:v>
              </c:pt>
              <c:pt idx="37">
                <c:v>2021-02-24</c:v>
              </c:pt>
              <c:pt idx="38">
                <c:v>2021-02-25</c:v>
              </c:pt>
              <c:pt idx="39">
                <c:v>2021-02-26</c:v>
              </c:pt>
              <c:pt idx="40">
                <c:v>2021-03-01</c:v>
              </c:pt>
              <c:pt idx="41">
                <c:v>2021-03-02</c:v>
              </c:pt>
              <c:pt idx="42">
                <c:v>2021-03-03</c:v>
              </c:pt>
              <c:pt idx="43">
                <c:v>2021-03-04</c:v>
              </c:pt>
              <c:pt idx="44">
                <c:v>2021-03-05</c:v>
              </c:pt>
              <c:pt idx="45">
                <c:v>2021-03-08</c:v>
              </c:pt>
              <c:pt idx="46">
                <c:v>2021-03-09</c:v>
              </c:pt>
              <c:pt idx="47">
                <c:v>2021-03-10</c:v>
              </c:pt>
              <c:pt idx="48">
                <c:v>2021-03-11</c:v>
              </c:pt>
              <c:pt idx="49">
                <c:v>2021-03-12</c:v>
              </c:pt>
              <c:pt idx="50">
                <c:v>2021-03-15</c:v>
              </c:pt>
              <c:pt idx="51">
                <c:v>2021-03-16</c:v>
              </c:pt>
              <c:pt idx="52">
                <c:v>2021-03-17</c:v>
              </c:pt>
              <c:pt idx="53">
                <c:v>2021-03-18</c:v>
              </c:pt>
              <c:pt idx="54">
                <c:v>2021-03-19</c:v>
              </c:pt>
              <c:pt idx="55">
                <c:v>2021-03-22</c:v>
              </c:pt>
              <c:pt idx="56">
                <c:v>2021-03-23</c:v>
              </c:pt>
              <c:pt idx="57">
                <c:v>2021-03-24</c:v>
              </c:pt>
              <c:pt idx="58">
                <c:v>2021-03-25</c:v>
              </c:pt>
              <c:pt idx="59">
                <c:v>2021-03-26</c:v>
              </c:pt>
              <c:pt idx="60">
                <c:v>2021-03-29</c:v>
              </c:pt>
              <c:pt idx="61">
                <c:v>2021-03-30</c:v>
              </c:pt>
              <c:pt idx="62">
                <c:v>2021-03-31</c:v>
              </c:pt>
            </c:strLit>
          </c:cat>
          <c:val>
            <c:numLit>
              <c:formatCode>General</c:formatCode>
              <c:ptCount val="63"/>
              <c:pt idx="0">
                <c:v>-119942082.84478</c:v>
              </c:pt>
              <c:pt idx="1">
                <c:v>-133575206.36514001</c:v>
              </c:pt>
              <c:pt idx="2">
                <c:v>-130095208.86999001</c:v>
              </c:pt>
              <c:pt idx="3">
                <c:v>-140612287.38643</c:v>
              </c:pt>
              <c:pt idx="4">
                <c:v>-133525429.57887</c:v>
              </c:pt>
              <c:pt idx="5">
                <c:v>-143914091.98453999</c:v>
              </c:pt>
              <c:pt idx="6">
                <c:v>-150896926.11770999</c:v>
              </c:pt>
              <c:pt idx="7">
                <c:v>-133065768.72107001</c:v>
              </c:pt>
              <c:pt idx="8">
                <c:v>-141079319.43353</c:v>
              </c:pt>
              <c:pt idx="9">
                <c:v>-157773928.80156001</c:v>
              </c:pt>
              <c:pt idx="10">
                <c:v>-136373573.89798999</c:v>
              </c:pt>
              <c:pt idx="11">
                <c:v>-138832531.58765</c:v>
              </c:pt>
              <c:pt idx="12">
                <c:v>-134429130.92693999</c:v>
              </c:pt>
              <c:pt idx="13">
                <c:v>-167821148.57784</c:v>
              </c:pt>
              <c:pt idx="14">
                <c:v>-174129946.03637999</c:v>
              </c:pt>
              <c:pt idx="15">
                <c:v>-142246244.01043001</c:v>
              </c:pt>
              <c:pt idx="16">
                <c:v>-139170749.74496001</c:v>
              </c:pt>
              <c:pt idx="17">
                <c:v>-147672308.96862999</c:v>
              </c:pt>
              <c:pt idx="18">
                <c:v>-172709071.32861</c:v>
              </c:pt>
              <c:pt idx="19">
                <c:v>-136907989.53975999</c:v>
              </c:pt>
              <c:pt idx="20">
                <c:v>-140584474.19345</c:v>
              </c:pt>
              <c:pt idx="21">
                <c:v>-145058436.84103999</c:v>
              </c:pt>
              <c:pt idx="22">
                <c:v>-135913765.63047001</c:v>
              </c:pt>
              <c:pt idx="23">
                <c:v>-160751392.60938999</c:v>
              </c:pt>
              <c:pt idx="24">
                <c:v>-180156447.21968001</c:v>
              </c:pt>
              <c:pt idx="25">
                <c:v>-229485512.02362999</c:v>
              </c:pt>
              <c:pt idx="26">
                <c:v>-249777314.31028</c:v>
              </c:pt>
              <c:pt idx="27">
                <c:v>-257944981.69240999</c:v>
              </c:pt>
              <c:pt idx="28">
                <c:v>-172381552.81880999</c:v>
              </c:pt>
              <c:pt idx="29">
                <c:v>-204450079.47224</c:v>
              </c:pt>
              <c:pt idx="30">
                <c:v>-255405026.18393001</c:v>
              </c:pt>
              <c:pt idx="31">
                <c:v>-268807185.78380001</c:v>
              </c:pt>
              <c:pt idx="32">
                <c:v>-218609284.62094</c:v>
              </c:pt>
              <c:pt idx="33">
                <c:v>-218845634.76969999</c:v>
              </c:pt>
              <c:pt idx="34">
                <c:v>-243984015.58346</c:v>
              </c:pt>
              <c:pt idx="35">
                <c:v>-225142664.72048</c:v>
              </c:pt>
              <c:pt idx="36">
                <c:v>-267201031.41646001</c:v>
              </c:pt>
              <c:pt idx="37">
                <c:v>-270463555.78037</c:v>
              </c:pt>
              <c:pt idx="38">
                <c:v>-272887193.61479998</c:v>
              </c:pt>
              <c:pt idx="39">
                <c:v>-222699466.30066001</c:v>
              </c:pt>
              <c:pt idx="40">
                <c:v>-217179256.48751</c:v>
              </c:pt>
              <c:pt idx="41">
                <c:v>-229682059.91097999</c:v>
              </c:pt>
              <c:pt idx="42">
                <c:v>-228123062.57359999</c:v>
              </c:pt>
              <c:pt idx="43">
                <c:v>-206587486.16683999</c:v>
              </c:pt>
              <c:pt idx="44">
                <c:v>-215190783.25973001</c:v>
              </c:pt>
              <c:pt idx="45">
                <c:v>-268411200.84595001</c:v>
              </c:pt>
              <c:pt idx="46">
                <c:v>-265590793.30724999</c:v>
              </c:pt>
              <c:pt idx="47">
                <c:v>-256183377.01808</c:v>
              </c:pt>
              <c:pt idx="48">
                <c:v>-188654910.04451999</c:v>
              </c:pt>
              <c:pt idx="49">
                <c:v>-195949787.39759001</c:v>
              </c:pt>
              <c:pt idx="50">
                <c:v>-195422363.04442999</c:v>
              </c:pt>
              <c:pt idx="51">
                <c:v>-180225736.00231001</c:v>
              </c:pt>
              <c:pt idx="52">
                <c:v>-168647052.75654</c:v>
              </c:pt>
              <c:pt idx="53">
                <c:v>-195157379.02243999</c:v>
              </c:pt>
              <c:pt idx="54">
                <c:v>-174947766.98578</c:v>
              </c:pt>
              <c:pt idx="55">
                <c:v>-138870832.81865001</c:v>
              </c:pt>
              <c:pt idx="56">
                <c:v>-133566396.96213</c:v>
              </c:pt>
              <c:pt idx="57">
                <c:v>-138540757.92377999</c:v>
              </c:pt>
              <c:pt idx="58">
                <c:v>-172863972.76649001</c:v>
              </c:pt>
              <c:pt idx="59">
                <c:v>-157265190.21160001</c:v>
              </c:pt>
              <c:pt idx="60">
                <c:v>-177851472.90606001</c:v>
              </c:pt>
              <c:pt idx="61">
                <c:v>-174562990.95625001</c:v>
              </c:pt>
              <c:pt idx="62">
                <c:v>-174812656.91856</c:v>
              </c:pt>
            </c:numLit>
          </c:val>
          <c:smooth val="0"/>
          <c:extLst>
            <c:ext xmlns:c16="http://schemas.microsoft.com/office/drawing/2014/chart" uri="{C3380CC4-5D6E-409C-BE32-E72D297353CC}">
              <c16:uniqueId val="{00000003-BD55-4ADA-80CB-793CF9A53BC7}"/>
            </c:ext>
          </c:extLst>
        </c:ser>
        <c:dLbls>
          <c:showLegendKey val="0"/>
          <c:showVal val="0"/>
          <c:showCatName val="0"/>
          <c:showSerName val="0"/>
          <c:showPercent val="0"/>
          <c:showBubbleSize val="0"/>
        </c:dLbls>
        <c:marker val="1"/>
        <c:smooth val="0"/>
        <c:axId val="840437864"/>
        <c:axId val="840438256"/>
      </c:lineChart>
      <c:catAx>
        <c:axId val="840437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40438256"/>
        <c:crosses val="autoZero"/>
        <c:auto val="1"/>
        <c:lblAlgn val="ctr"/>
        <c:lblOffset val="100"/>
        <c:noMultiLvlLbl val="0"/>
      </c:catAx>
      <c:valAx>
        <c:axId val="840438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40437864"/>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dispUnitsLbl>
        </c:dispUnits>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txPr>
    <a:bodyPr/>
    <a:lstStyle/>
    <a:p>
      <a:pPr>
        <a:defRPr/>
      </a:pPr>
      <a:endParaRPr lang="da-DK"/>
    </a:p>
  </c:txPr>
  <c:printSettings>
    <c:headerFooter/>
    <c:pageMargins b="0.75" l="0.7" r="0.7" t="0.75" header="0.3" footer="0.3"/>
    <c:pageSetup/>
  </c:printSettings>
  <c:extLs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15</xdr:row>
      <xdr:rowOff>28575</xdr:rowOff>
    </xdr:to>
    <xdr:sp macro="" textlink="">
      <xdr:nvSpPr>
        <xdr:cNvPr id="2" name="TextBox 1"/>
        <xdr:cNvSpPr txBox="1"/>
      </xdr:nvSpPr>
      <xdr:spPr>
        <a:xfrm>
          <a:off x="838200" y="54292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2018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2</xdr:row>
      <xdr:rowOff>66674</xdr:rowOff>
    </xdr:from>
    <xdr:to>
      <xdr:col>9</xdr:col>
      <xdr:colOff>800100</xdr:colOff>
      <xdr:row>29</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ansk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15115_DB Nordic Theme_x">
      <a:majorFont>
        <a:latin typeface="Danske Human Medium Italic"/>
        <a:ea typeface=""/>
        <a:cs typeface=""/>
      </a:majorFont>
      <a:minorFont>
        <a:latin typeface="Danske Tex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1"/>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cap="sq"/>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custClrLst>
    <a:custClr name="Danske Midnight Blue">
      <a:srgbClr val="003755"/>
    </a:custClr>
    <a:custClr name="Danske Autumn Red">
      <a:srgbClr val="E65A6D"/>
    </a:custClr>
    <a:custClr name="Danske Meadow Green">
      <a:srgbClr val="09B89D"/>
    </a:custClr>
    <a:custClr name="Danske Corn Yellow">
      <a:srgbClr val="FFE17F"/>
    </a:custClr>
    <a:custClr name="Danske Amber Orange">
      <a:srgbClr val="FBB273"/>
    </a:custClr>
    <a:custClr name="Danske Berry Purple">
      <a:srgbClr val="74489D"/>
    </a:custClr>
    <a:custClr name="Danske Sea Blue">
      <a:srgbClr val="6DBACE"/>
    </a:custClr>
    <a:custClr name="Danske Granite Gray">
      <a:srgbClr val="3A4344"/>
    </a:custClr>
    <a:custClr name="Danske Slate Gray">
      <a:srgbClr val="7B8185"/>
    </a:custClr>
    <a:custClr name="Danske Stone Gray">
      <a:srgbClr val="C7CECB"/>
    </a:custClr>
    <a:custClr name="Danske Midnight Blue 80%">
      <a:srgbClr val="00597B"/>
    </a:custClr>
    <a:custClr name="Danske Autumn Red 80%">
      <a:srgbClr val="EB7C83"/>
    </a:custClr>
    <a:custClr name="Danske Meadow Green 80%">
      <a:srgbClr val="5EC3AE"/>
    </a:custClr>
    <a:custClr name="Danske Corn Yellow 80%">
      <a:srgbClr val="FFE698"/>
    </a:custClr>
    <a:custClr name="Danske Amber Orange 80%">
      <a:srgbClr val="FCC18B"/>
    </a:custClr>
    <a:custClr name="Danske Berry Purple 80%">
      <a:srgbClr val="8865AC"/>
    </a:custClr>
    <a:custClr name="Danske Sea Blue 80%">
      <a:srgbClr val="8BC5D7"/>
    </a:custClr>
    <a:custClr name="Danske Granite Gray 80%">
      <a:srgbClr val="5E676A"/>
    </a:custClr>
    <a:custClr name="Danske Slate Gray 80%">
      <a:srgbClr val="93989C"/>
    </a:custClr>
    <a:custClr name="Danske Stone Gray 80%">
      <a:srgbClr val="D2D7D5"/>
    </a:custClr>
    <a:custClr name="Danske Midnight Blue 60%">
      <a:srgbClr val="397798"/>
    </a:custClr>
    <a:custClr name="Danske Autumn Red 60%">
      <a:srgbClr val="EF9A9C"/>
    </a:custClr>
    <a:custClr name="Danske Meadow Green 60%">
      <a:srgbClr val="8AD0BF"/>
    </a:custClr>
    <a:custClr name="Danske Corn Yellow 60%">
      <a:srgbClr val="FFECB0"/>
    </a:custClr>
    <a:custClr name="Danske Amber Orange 60%">
      <a:srgbClr val="FDCFA5"/>
    </a:custClr>
    <a:custClr name="Danske Berry Purple 60%">
      <a:srgbClr val="9F84BD"/>
    </a:custClr>
    <a:custClr name="Danske Sea Blue 60%">
      <a:srgbClr val="A8D2E0"/>
    </a:custClr>
    <a:custClr name="Danske Granite Gray 60%">
      <a:srgbClr val="7F898B"/>
    </a:custClr>
    <a:custClr name="Danske Slate Gray 60%">
      <a:srgbClr val="ABAFB2"/>
    </a:custClr>
    <a:custClr name="Danske Stone Gray 60%">
      <a:srgbClr val="DBE0DE"/>
    </a:custClr>
    <a:custClr name="Danske Midnight Blue 40%">
      <a:srgbClr val="739DB7"/>
    </a:custClr>
    <a:custClr name="Danske Autumn Red 40%">
      <a:srgbClr val="F4BAB8"/>
    </a:custClr>
    <a:custClr name="Danske Meadow Green 40%">
      <a:srgbClr val="B2DFD3"/>
    </a:custClr>
    <a:custClr name="Danske Corn Yellow 40%">
      <a:srgbClr val="FFF3CA"/>
    </a:custClr>
    <a:custClr name="Danske Amber Orange 40%">
      <a:srgbClr val="FEDDBF"/>
    </a:custClr>
    <a:custClr name="Danske Berry Purple 40%">
      <a:srgbClr val="BAA7D1"/>
    </a:custClr>
    <a:custClr name="Danske Sea Blue 40%">
      <a:srgbClr val="C3E0EB"/>
    </a:custClr>
    <a:custClr name="Danske Granite Gray 40%">
      <a:srgbClr val="A6ADB0"/>
    </a:custClr>
    <a:custClr name="Danske Slate Gray 40%">
      <a:srgbClr val="C5C8CB"/>
    </a:custClr>
    <a:custClr name="Danske Stone Gray 40%">
      <a:srgbClr val="E8EBEA"/>
    </a:custClr>
    <a:custClr name="Danske Sky Blue">
      <a:srgbClr val="D7E9F1"/>
    </a:custClr>
  </a:custClrLst>
  <a:extLst>
    <a:ext uri="{05A4C25C-085E-4340-85A3-A5531E510DB2}">
      <thm15:themeFamily xmlns:thm15="http://schemas.microsoft.com/office/thememl/2012/main" name="Danske Theme" id="{FA31E896-027F-456B-8C0A-D6C7D4BB0292}" vid="{9284EC37-1097-4983-8512-5FD6958C769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N21" sqref="N21"/>
    </sheetView>
  </sheetViews>
  <sheetFormatPr defaultRowHeight="14.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2"/>
  <sheetViews>
    <sheetView topLeftCell="C1" workbookViewId="0"/>
  </sheetViews>
  <sheetFormatPr defaultRowHeight="14.25" x14ac:dyDescent="0.2"/>
  <cols>
    <col min="1" max="1" width="3" style="11" customWidth="1"/>
    <col min="2" max="2" width="2.8984375" style="11" bestFit="1" customWidth="1"/>
    <col min="3" max="3" width="33.8984375" style="11" customWidth="1"/>
    <col min="4" max="5" width="6.796875" style="11" bestFit="1" customWidth="1"/>
    <col min="6" max="6" width="7.796875" style="11" bestFit="1" customWidth="1"/>
    <col min="7" max="7" width="6.796875" style="11" bestFit="1" customWidth="1"/>
    <col min="8" max="8" width="6.296875" style="11" customWidth="1"/>
    <col min="9" max="9" width="6.796875" style="11" bestFit="1" customWidth="1"/>
    <col min="10" max="10" width="7.796875" style="11" bestFit="1" customWidth="1"/>
    <col min="11" max="13" width="6.796875" style="11" bestFit="1" customWidth="1"/>
    <col min="14" max="15" width="7.796875" style="11" bestFit="1" customWidth="1"/>
    <col min="16" max="17" width="6.796875" style="11" bestFit="1" customWidth="1"/>
    <col min="18" max="18" width="7.796875" style="11" bestFit="1" customWidth="1"/>
    <col min="19" max="20" width="6.796875" style="11" bestFit="1" customWidth="1"/>
    <col min="21" max="22" width="6.296875" style="11" customWidth="1"/>
    <col min="23" max="24" width="9.09765625" style="11" bestFit="1" customWidth="1"/>
    <col min="25" max="25" width="3" style="11" customWidth="1"/>
    <col min="26" max="26" width="9" style="11" customWidth="1"/>
    <col min="27" max="16384" width="8.796875" style="11"/>
  </cols>
  <sheetData>
    <row r="2" spans="2:26" ht="19.5" x14ac:dyDescent="0.25">
      <c r="B2" s="233" t="s">
        <v>370</v>
      </c>
      <c r="C2" s="233"/>
      <c r="D2" s="233"/>
      <c r="E2" s="233"/>
      <c r="F2" s="233"/>
      <c r="G2" s="233"/>
      <c r="H2" s="233"/>
      <c r="I2" s="233"/>
      <c r="J2" s="233"/>
      <c r="K2" s="233"/>
      <c r="L2" s="233"/>
      <c r="M2" s="233"/>
      <c r="N2" s="233"/>
      <c r="O2" s="233"/>
      <c r="P2" s="233"/>
      <c r="Q2" s="233"/>
      <c r="R2" s="233"/>
      <c r="S2" s="233"/>
      <c r="T2" s="233"/>
      <c r="U2" s="233"/>
      <c r="V2" s="233"/>
      <c r="W2" s="233"/>
      <c r="X2" s="233"/>
      <c r="Z2" s="22" t="s">
        <v>12</v>
      </c>
    </row>
    <row r="3" spans="2:26" x14ac:dyDescent="0.2">
      <c r="B3" s="213" t="s">
        <v>235</v>
      </c>
      <c r="C3" s="213"/>
      <c r="D3" s="61"/>
      <c r="E3" s="61"/>
      <c r="F3" s="61"/>
      <c r="G3" s="61"/>
      <c r="H3" s="61"/>
      <c r="I3" s="61"/>
      <c r="J3" s="61"/>
      <c r="K3" s="61"/>
      <c r="L3" s="61"/>
      <c r="M3" s="61"/>
      <c r="N3" s="61"/>
      <c r="O3" s="61"/>
      <c r="P3" s="61"/>
      <c r="Q3" s="61"/>
      <c r="R3" s="61"/>
      <c r="S3" s="61"/>
      <c r="T3" s="61"/>
      <c r="U3" s="61"/>
      <c r="V3" s="61"/>
      <c r="W3" s="61"/>
      <c r="X3" s="61"/>
    </row>
    <row r="4" spans="2:26" ht="144.75" customHeight="1" x14ac:dyDescent="0.2">
      <c r="B4" s="249"/>
      <c r="C4" s="249"/>
      <c r="D4" s="225" t="s">
        <v>372</v>
      </c>
      <c r="E4" s="225" t="s">
        <v>373</v>
      </c>
      <c r="F4" s="225" t="s">
        <v>374</v>
      </c>
      <c r="G4" s="225" t="s">
        <v>375</v>
      </c>
      <c r="H4" s="225" t="s">
        <v>376</v>
      </c>
      <c r="I4" s="225" t="s">
        <v>377</v>
      </c>
      <c r="J4" s="225" t="s">
        <v>378</v>
      </c>
      <c r="K4" s="225" t="s">
        <v>379</v>
      </c>
      <c r="L4" s="225" t="s">
        <v>380</v>
      </c>
      <c r="M4" s="225" t="s">
        <v>381</v>
      </c>
      <c r="N4" s="225" t="s">
        <v>382</v>
      </c>
      <c r="O4" s="225" t="s">
        <v>383</v>
      </c>
      <c r="P4" s="225" t="s">
        <v>384</v>
      </c>
      <c r="Q4" s="225" t="s">
        <v>385</v>
      </c>
      <c r="R4" s="225" t="s">
        <v>386</v>
      </c>
      <c r="S4" s="225" t="s">
        <v>387</v>
      </c>
      <c r="T4" s="225" t="s">
        <v>388</v>
      </c>
      <c r="U4" s="225" t="s">
        <v>389</v>
      </c>
      <c r="V4" s="225" t="s">
        <v>390</v>
      </c>
      <c r="W4" s="225" t="s">
        <v>391</v>
      </c>
      <c r="X4" s="214" t="s">
        <v>13</v>
      </c>
    </row>
    <row r="5" spans="2:26" x14ac:dyDescent="0.2">
      <c r="B5" s="11">
        <v>1</v>
      </c>
      <c r="C5" s="11" t="s">
        <v>349</v>
      </c>
      <c r="D5" s="215">
        <v>0</v>
      </c>
      <c r="E5" s="75">
        <v>0</v>
      </c>
      <c r="F5" s="75">
        <v>0</v>
      </c>
      <c r="G5" s="75">
        <v>0</v>
      </c>
      <c r="H5" s="75">
        <v>0</v>
      </c>
      <c r="I5" s="75">
        <v>0</v>
      </c>
      <c r="J5" s="75">
        <v>0</v>
      </c>
      <c r="K5" s="75">
        <v>0</v>
      </c>
      <c r="L5" s="75">
        <v>0</v>
      </c>
      <c r="M5" s="75">
        <v>0</v>
      </c>
      <c r="N5" s="75">
        <v>0</v>
      </c>
      <c r="O5" s="75">
        <v>0</v>
      </c>
      <c r="P5" s="75">
        <v>0</v>
      </c>
      <c r="Q5" s="75">
        <v>0</v>
      </c>
      <c r="R5" s="75">
        <v>0</v>
      </c>
      <c r="S5" s="75">
        <v>0</v>
      </c>
      <c r="T5" s="75">
        <v>0</v>
      </c>
      <c r="U5" s="75">
        <v>0</v>
      </c>
      <c r="V5" s="75">
        <v>0</v>
      </c>
      <c r="W5" s="75">
        <v>0</v>
      </c>
      <c r="X5" s="216">
        <v>0</v>
      </c>
    </row>
    <row r="6" spans="2:26" x14ac:dyDescent="0.2">
      <c r="B6" s="11">
        <v>2</v>
      </c>
      <c r="C6" s="11" t="s">
        <v>350</v>
      </c>
      <c r="D6" s="215">
        <v>0</v>
      </c>
      <c r="E6" s="75">
        <v>0</v>
      </c>
      <c r="F6" s="75">
        <v>0</v>
      </c>
      <c r="G6" s="75">
        <v>5.9050000000000002</v>
      </c>
      <c r="H6" s="75">
        <v>0</v>
      </c>
      <c r="I6" s="75">
        <v>0</v>
      </c>
      <c r="J6" s="75">
        <v>179.988</v>
      </c>
      <c r="K6" s="75">
        <v>0</v>
      </c>
      <c r="L6" s="75">
        <v>0</v>
      </c>
      <c r="M6" s="75">
        <v>0</v>
      </c>
      <c r="N6" s="75">
        <v>25708.045999999998</v>
      </c>
      <c r="O6" s="75">
        <v>0</v>
      </c>
      <c r="P6" s="75">
        <v>0</v>
      </c>
      <c r="Q6" s="75">
        <v>0</v>
      </c>
      <c r="R6" s="75">
        <v>0</v>
      </c>
      <c r="S6" s="75">
        <v>19.797999999999998</v>
      </c>
      <c r="T6" s="75">
        <v>0</v>
      </c>
      <c r="U6" s="75">
        <v>0</v>
      </c>
      <c r="V6" s="75">
        <v>0</v>
      </c>
      <c r="W6" s="75">
        <v>2805.3719999999998</v>
      </c>
      <c r="X6" s="216">
        <v>28719.108999999997</v>
      </c>
    </row>
    <row r="7" spans="2:26" x14ac:dyDescent="0.2">
      <c r="B7" s="11">
        <v>3</v>
      </c>
      <c r="C7" s="11" t="s">
        <v>351</v>
      </c>
      <c r="D7" s="215">
        <v>69861.062000000005</v>
      </c>
      <c r="E7" s="75">
        <v>13975.727000000001</v>
      </c>
      <c r="F7" s="75">
        <v>233231.33900000001</v>
      </c>
      <c r="G7" s="75">
        <v>55851.631000000001</v>
      </c>
      <c r="H7" s="75">
        <v>6496.4960000000001</v>
      </c>
      <c r="I7" s="75">
        <v>33760.754000000001</v>
      </c>
      <c r="J7" s="75">
        <v>108906.054</v>
      </c>
      <c r="K7" s="75">
        <v>55488.506999999998</v>
      </c>
      <c r="L7" s="75">
        <v>10001.138000000001</v>
      </c>
      <c r="M7" s="75">
        <v>35270.423999999999</v>
      </c>
      <c r="N7" s="75">
        <v>80691.516000000003</v>
      </c>
      <c r="O7" s="75">
        <v>482313.571</v>
      </c>
      <c r="P7" s="75">
        <v>28251.699000000001</v>
      </c>
      <c r="Q7" s="75">
        <v>28906.403999999999</v>
      </c>
      <c r="R7" s="75">
        <v>8090.3130000000001</v>
      </c>
      <c r="S7" s="75">
        <v>14817.261</v>
      </c>
      <c r="T7" s="75">
        <v>11060.768</v>
      </c>
      <c r="U7" s="75">
        <v>2646.576</v>
      </c>
      <c r="V7" s="75">
        <v>6891.4970000000003</v>
      </c>
      <c r="W7" s="75">
        <v>7626.1880000000001</v>
      </c>
      <c r="X7" s="216">
        <v>1294138.925</v>
      </c>
    </row>
    <row r="8" spans="2:26" x14ac:dyDescent="0.2">
      <c r="B8" s="11">
        <v>4</v>
      </c>
      <c r="C8" s="11" t="s">
        <v>352</v>
      </c>
      <c r="D8" s="215">
        <v>9390.06</v>
      </c>
      <c r="E8" s="75">
        <v>43.402999999999999</v>
      </c>
      <c r="F8" s="75">
        <v>1881.021</v>
      </c>
      <c r="G8" s="75">
        <v>96.643000000000001</v>
      </c>
      <c r="H8" s="75">
        <v>135.19300000000001</v>
      </c>
      <c r="I8" s="75">
        <v>3194.52</v>
      </c>
      <c r="J8" s="75">
        <v>4578.7449999999999</v>
      </c>
      <c r="K8" s="75">
        <v>1412.105</v>
      </c>
      <c r="L8" s="75">
        <v>525.54700000000003</v>
      </c>
      <c r="M8" s="75">
        <v>1004.324</v>
      </c>
      <c r="N8" s="75">
        <v>1173.1279999999999</v>
      </c>
      <c r="O8" s="75">
        <v>14239.053</v>
      </c>
      <c r="P8" s="75">
        <v>3123.5309999999999</v>
      </c>
      <c r="Q8" s="75">
        <v>989.053</v>
      </c>
      <c r="R8" s="75">
        <v>9.1300000000000008</v>
      </c>
      <c r="S8" s="75">
        <v>357.92700000000002</v>
      </c>
      <c r="T8" s="75">
        <v>1669.0519999999999</v>
      </c>
      <c r="U8" s="75">
        <v>727.32299999999998</v>
      </c>
      <c r="V8" s="75">
        <v>974.97</v>
      </c>
      <c r="W8" s="75">
        <v>1031325.4570000001</v>
      </c>
      <c r="X8" s="216">
        <v>1076850.1850000001</v>
      </c>
    </row>
    <row r="9" spans="2:26" x14ac:dyDescent="0.2">
      <c r="B9" s="11">
        <v>5</v>
      </c>
      <c r="C9" s="11" t="s">
        <v>353</v>
      </c>
      <c r="D9" s="215">
        <v>0</v>
      </c>
      <c r="E9" s="75">
        <v>0</v>
      </c>
      <c r="F9" s="75">
        <v>0</v>
      </c>
      <c r="G9" s="75">
        <v>0</v>
      </c>
      <c r="H9" s="75">
        <v>0</v>
      </c>
      <c r="I9" s="75">
        <v>0</v>
      </c>
      <c r="J9" s="75">
        <v>0</v>
      </c>
      <c r="K9" s="75">
        <v>0</v>
      </c>
      <c r="L9" s="75">
        <v>0</v>
      </c>
      <c r="M9" s="75">
        <v>0</v>
      </c>
      <c r="N9" s="75">
        <v>0</v>
      </c>
      <c r="O9" s="75">
        <v>0</v>
      </c>
      <c r="P9" s="75">
        <v>0</v>
      </c>
      <c r="Q9" s="75">
        <v>0</v>
      </c>
      <c r="R9" s="75">
        <v>0</v>
      </c>
      <c r="S9" s="75">
        <v>0</v>
      </c>
      <c r="T9" s="75">
        <v>0</v>
      </c>
      <c r="U9" s="75">
        <v>0</v>
      </c>
      <c r="V9" s="75">
        <v>0</v>
      </c>
      <c r="W9" s="75">
        <v>0</v>
      </c>
      <c r="X9" s="216">
        <v>0</v>
      </c>
    </row>
    <row r="10" spans="2:26" x14ac:dyDescent="0.2">
      <c r="B10" s="30">
        <v>6</v>
      </c>
      <c r="C10" s="11" t="s">
        <v>354</v>
      </c>
      <c r="D10" s="215">
        <v>0</v>
      </c>
      <c r="E10" s="75">
        <v>0</v>
      </c>
      <c r="F10" s="75">
        <v>0</v>
      </c>
      <c r="G10" s="75">
        <v>0</v>
      </c>
      <c r="H10" s="75">
        <v>0</v>
      </c>
      <c r="I10" s="75">
        <v>0</v>
      </c>
      <c r="J10" s="75">
        <v>0</v>
      </c>
      <c r="K10" s="75">
        <v>0</v>
      </c>
      <c r="L10" s="75">
        <v>0</v>
      </c>
      <c r="M10" s="75">
        <v>0</v>
      </c>
      <c r="N10" s="75">
        <v>2746.5230000004021</v>
      </c>
      <c r="O10" s="75">
        <v>0</v>
      </c>
      <c r="P10" s="75">
        <v>0</v>
      </c>
      <c r="Q10" s="75">
        <v>0</v>
      </c>
      <c r="R10" s="75">
        <v>0</v>
      </c>
      <c r="S10" s="75">
        <v>0</v>
      </c>
      <c r="T10" s="75">
        <v>0</v>
      </c>
      <c r="U10" s="75">
        <v>0</v>
      </c>
      <c r="V10" s="75">
        <v>0</v>
      </c>
      <c r="W10" s="75">
        <v>0</v>
      </c>
      <c r="X10" s="216">
        <v>2746.5230000004021</v>
      </c>
      <c r="Z10" s="15"/>
    </row>
    <row r="11" spans="2:26" x14ac:dyDescent="0.2">
      <c r="B11" s="30">
        <v>7</v>
      </c>
      <c r="C11" s="11" t="s">
        <v>355</v>
      </c>
      <c r="D11" s="215">
        <v>60.164000000000001</v>
      </c>
      <c r="E11" s="75">
        <v>15.367000000000001</v>
      </c>
      <c r="F11" s="75">
        <v>512.96</v>
      </c>
      <c r="G11" s="75">
        <v>25.954999999999998</v>
      </c>
      <c r="H11" s="75">
        <v>23.248999999999999</v>
      </c>
      <c r="I11" s="75">
        <v>456.05700000000002</v>
      </c>
      <c r="J11" s="75">
        <v>841.54899999999998</v>
      </c>
      <c r="K11" s="75">
        <v>125.077</v>
      </c>
      <c r="L11" s="75">
        <v>11.999000000000001</v>
      </c>
      <c r="M11" s="75">
        <v>307.56</v>
      </c>
      <c r="N11" s="75">
        <v>54.837000000000003</v>
      </c>
      <c r="O11" s="75">
        <v>70.516999999999996</v>
      </c>
      <c r="P11" s="75">
        <v>90.094999999999999</v>
      </c>
      <c r="Q11" s="75">
        <v>218.69900000000001</v>
      </c>
      <c r="R11" s="75">
        <v>96.677999999999997</v>
      </c>
      <c r="S11" s="75">
        <v>7.3710000000000004</v>
      </c>
      <c r="T11" s="75">
        <v>13.951000000000001</v>
      </c>
      <c r="U11" s="75">
        <v>7.2359999999999998</v>
      </c>
      <c r="V11" s="75">
        <v>6.9169999999999998</v>
      </c>
      <c r="W11" s="75">
        <v>10288.438</v>
      </c>
      <c r="X11" s="216">
        <v>13234.675999999999</v>
      </c>
      <c r="Z11" s="15"/>
    </row>
    <row r="12" spans="2:26" x14ac:dyDescent="0.2">
      <c r="B12" s="31">
        <v>8</v>
      </c>
      <c r="C12" s="31" t="s">
        <v>356</v>
      </c>
      <c r="D12" s="76">
        <v>79311.286000000007</v>
      </c>
      <c r="E12" s="76">
        <v>14034.497000000001</v>
      </c>
      <c r="F12" s="76">
        <v>235625.32</v>
      </c>
      <c r="G12" s="76">
        <v>55980.133999999998</v>
      </c>
      <c r="H12" s="76">
        <v>6654.9380000000001</v>
      </c>
      <c r="I12" s="76">
        <v>37411.330999999998</v>
      </c>
      <c r="J12" s="76">
        <v>114506.336</v>
      </c>
      <c r="K12" s="76">
        <v>57025.688999999998</v>
      </c>
      <c r="L12" s="76">
        <v>10538.684000000001</v>
      </c>
      <c r="M12" s="76">
        <v>36582.307999999997</v>
      </c>
      <c r="N12" s="76">
        <v>110374.05000000041</v>
      </c>
      <c r="O12" s="76">
        <v>496623.141</v>
      </c>
      <c r="P12" s="76">
        <v>31465.325000000001</v>
      </c>
      <c r="Q12" s="76">
        <v>30114.155999999999</v>
      </c>
      <c r="R12" s="76">
        <v>8196.121000000001</v>
      </c>
      <c r="S12" s="76">
        <v>15202.357</v>
      </c>
      <c r="T12" s="76">
        <v>12743.770999999999</v>
      </c>
      <c r="U12" s="76">
        <v>3381.1349999999998</v>
      </c>
      <c r="V12" s="76">
        <v>7873.3840000000009</v>
      </c>
      <c r="W12" s="76">
        <v>1052045.4550000001</v>
      </c>
      <c r="X12" s="76">
        <v>2415689.4180000005</v>
      </c>
      <c r="Z12" s="15"/>
    </row>
    <row r="13" spans="2:26" x14ac:dyDescent="0.2">
      <c r="B13" s="11">
        <v>9</v>
      </c>
      <c r="C13" s="11" t="s">
        <v>349</v>
      </c>
      <c r="D13" s="215">
        <v>0.45600000000000002</v>
      </c>
      <c r="E13" s="75">
        <v>0</v>
      </c>
      <c r="F13" s="75">
        <v>0</v>
      </c>
      <c r="G13" s="75">
        <v>0</v>
      </c>
      <c r="H13" s="75">
        <v>0</v>
      </c>
      <c r="I13" s="75">
        <v>0.32800000000000001</v>
      </c>
      <c r="J13" s="75">
        <v>0</v>
      </c>
      <c r="K13" s="75">
        <v>569.48900000000003</v>
      </c>
      <c r="L13" s="75">
        <v>0</v>
      </c>
      <c r="M13" s="75">
        <v>1.738</v>
      </c>
      <c r="N13" s="75">
        <v>310547.53899999999</v>
      </c>
      <c r="O13" s="75">
        <v>6.7779999999999996</v>
      </c>
      <c r="P13" s="75">
        <v>54.177</v>
      </c>
      <c r="Q13" s="75">
        <v>158.36500000000001</v>
      </c>
      <c r="R13" s="75">
        <v>71057.239000000001</v>
      </c>
      <c r="S13" s="75">
        <v>291.71100000000001</v>
      </c>
      <c r="T13" s="75">
        <v>115.61499999999999</v>
      </c>
      <c r="U13" s="75">
        <v>14.840999999999999</v>
      </c>
      <c r="V13" s="75">
        <v>4.3360000000000003</v>
      </c>
      <c r="W13" s="75">
        <v>9373.9089999999997</v>
      </c>
      <c r="X13" s="216">
        <v>392196.52100000001</v>
      </c>
      <c r="Z13" s="15"/>
    </row>
    <row r="14" spans="2:26" x14ac:dyDescent="0.2">
      <c r="B14" s="11">
        <v>10</v>
      </c>
      <c r="C14" s="11" t="s">
        <v>357</v>
      </c>
      <c r="D14" s="215">
        <v>0</v>
      </c>
      <c r="E14" s="75">
        <v>0</v>
      </c>
      <c r="F14" s="75">
        <v>0</v>
      </c>
      <c r="G14" s="75">
        <v>103.681</v>
      </c>
      <c r="H14" s="75">
        <v>272.75400000000002</v>
      </c>
      <c r="I14" s="75">
        <v>159.22499999999999</v>
      </c>
      <c r="J14" s="75">
        <v>0</v>
      </c>
      <c r="K14" s="75">
        <v>15.211</v>
      </c>
      <c r="L14" s="75">
        <v>3.7189999999999999</v>
      </c>
      <c r="M14" s="75">
        <v>8.9999999999999993E-3</v>
      </c>
      <c r="N14" s="75">
        <v>4650.4639999999999</v>
      </c>
      <c r="O14" s="75">
        <v>1.4E-2</v>
      </c>
      <c r="P14" s="75">
        <v>2.2549999999999999</v>
      </c>
      <c r="Q14" s="75">
        <v>0.05</v>
      </c>
      <c r="R14" s="75">
        <v>45409.152999999998</v>
      </c>
      <c r="S14" s="75">
        <v>140.917</v>
      </c>
      <c r="T14" s="75">
        <v>1003.3869999999999</v>
      </c>
      <c r="U14" s="75">
        <v>0</v>
      </c>
      <c r="V14" s="75">
        <v>157.012</v>
      </c>
      <c r="W14" s="75">
        <v>0</v>
      </c>
      <c r="X14" s="216">
        <v>51917.851000000002</v>
      </c>
      <c r="Z14" s="15"/>
    </row>
    <row r="15" spans="2:26" x14ac:dyDescent="0.2">
      <c r="B15" s="11">
        <v>11</v>
      </c>
      <c r="C15" s="11" t="s">
        <v>358</v>
      </c>
      <c r="D15" s="215">
        <v>0</v>
      </c>
      <c r="E15" s="75">
        <v>0</v>
      </c>
      <c r="F15" s="75">
        <v>0</v>
      </c>
      <c r="G15" s="75">
        <v>0</v>
      </c>
      <c r="H15" s="75">
        <v>0</v>
      </c>
      <c r="I15" s="75">
        <v>0</v>
      </c>
      <c r="J15" s="75">
        <v>0</v>
      </c>
      <c r="K15" s="75">
        <v>0</v>
      </c>
      <c r="L15" s="75">
        <v>0</v>
      </c>
      <c r="M15" s="75">
        <v>0</v>
      </c>
      <c r="N15" s="75">
        <v>0</v>
      </c>
      <c r="O15" s="75">
        <v>0</v>
      </c>
      <c r="P15" s="75">
        <v>0</v>
      </c>
      <c r="Q15" s="75">
        <v>0</v>
      </c>
      <c r="R15" s="75">
        <v>743.74</v>
      </c>
      <c r="S15" s="75">
        <v>421.77</v>
      </c>
      <c r="T15" s="75">
        <v>0</v>
      </c>
      <c r="U15" s="75">
        <v>0</v>
      </c>
      <c r="V15" s="75">
        <v>0</v>
      </c>
      <c r="W15" s="75">
        <v>0</v>
      </c>
      <c r="X15" s="216">
        <v>1165.51</v>
      </c>
      <c r="Z15" s="15"/>
    </row>
    <row r="16" spans="2:26" x14ac:dyDescent="0.2">
      <c r="B16" s="11">
        <v>12</v>
      </c>
      <c r="C16" s="11" t="s">
        <v>359</v>
      </c>
      <c r="D16" s="215">
        <v>0</v>
      </c>
      <c r="E16" s="75">
        <v>0</v>
      </c>
      <c r="F16" s="75">
        <v>0</v>
      </c>
      <c r="G16" s="75">
        <v>0</v>
      </c>
      <c r="H16" s="75">
        <v>0</v>
      </c>
      <c r="I16" s="75">
        <v>0</v>
      </c>
      <c r="J16" s="75">
        <v>0</v>
      </c>
      <c r="K16" s="75">
        <v>0</v>
      </c>
      <c r="L16" s="75">
        <v>0</v>
      </c>
      <c r="M16" s="75">
        <v>0</v>
      </c>
      <c r="N16" s="75">
        <v>0</v>
      </c>
      <c r="O16" s="75">
        <v>0</v>
      </c>
      <c r="P16" s="75">
        <v>0</v>
      </c>
      <c r="Q16" s="75">
        <v>0</v>
      </c>
      <c r="R16" s="75">
        <v>0</v>
      </c>
      <c r="S16" s="75">
        <v>0</v>
      </c>
      <c r="T16" s="75">
        <v>0</v>
      </c>
      <c r="U16" s="75">
        <v>0</v>
      </c>
      <c r="V16" s="75">
        <v>0</v>
      </c>
      <c r="W16" s="75">
        <v>9282.1790000000001</v>
      </c>
      <c r="X16" s="216">
        <v>9282.1790000000001</v>
      </c>
      <c r="Z16" s="15"/>
    </row>
    <row r="17" spans="2:26" x14ac:dyDescent="0.2">
      <c r="B17" s="11">
        <v>13</v>
      </c>
      <c r="C17" s="11" t="s">
        <v>360</v>
      </c>
      <c r="D17" s="21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c r="W17" s="75">
        <v>0</v>
      </c>
      <c r="X17" s="216">
        <v>0</v>
      </c>
      <c r="Z17" s="15"/>
    </row>
    <row r="18" spans="2:26" x14ac:dyDescent="0.2">
      <c r="B18" s="11">
        <v>14</v>
      </c>
      <c r="C18" s="11" t="s">
        <v>350</v>
      </c>
      <c r="D18" s="215">
        <v>0</v>
      </c>
      <c r="E18" s="75">
        <v>0</v>
      </c>
      <c r="F18" s="75">
        <v>0</v>
      </c>
      <c r="G18" s="75">
        <v>0</v>
      </c>
      <c r="H18" s="75">
        <v>0</v>
      </c>
      <c r="I18" s="75">
        <v>0</v>
      </c>
      <c r="J18" s="75">
        <v>0</v>
      </c>
      <c r="K18" s="75">
        <v>0</v>
      </c>
      <c r="L18" s="75">
        <v>0</v>
      </c>
      <c r="M18" s="75">
        <v>0</v>
      </c>
      <c r="N18" s="75">
        <v>639.48500000000001</v>
      </c>
      <c r="O18" s="75">
        <v>0</v>
      </c>
      <c r="P18" s="75">
        <v>0</v>
      </c>
      <c r="Q18" s="75">
        <v>0</v>
      </c>
      <c r="R18" s="75">
        <v>0</v>
      </c>
      <c r="S18" s="75">
        <v>6.7</v>
      </c>
      <c r="T18" s="75">
        <v>0</v>
      </c>
      <c r="U18" s="75">
        <v>0</v>
      </c>
      <c r="V18" s="75">
        <v>0</v>
      </c>
      <c r="W18" s="75">
        <v>344.95100000000002</v>
      </c>
      <c r="X18" s="216">
        <v>991.13600000000008</v>
      </c>
      <c r="Z18" s="15"/>
    </row>
    <row r="19" spans="2:26" x14ac:dyDescent="0.2">
      <c r="B19" s="11">
        <v>15</v>
      </c>
      <c r="C19" s="11" t="s">
        <v>351</v>
      </c>
      <c r="D19" s="215">
        <v>1065.6949999999999</v>
      </c>
      <c r="E19" s="75">
        <v>773.37300000000005</v>
      </c>
      <c r="F19" s="75">
        <v>7859.951</v>
      </c>
      <c r="G19" s="75">
        <v>405.40100000000001</v>
      </c>
      <c r="H19" s="75">
        <v>290.71899999999999</v>
      </c>
      <c r="I19" s="75">
        <v>2346.62</v>
      </c>
      <c r="J19" s="75">
        <v>7809.5619999999999</v>
      </c>
      <c r="K19" s="75">
        <v>1538.8019999999999</v>
      </c>
      <c r="L19" s="75">
        <v>748.74300000000005</v>
      </c>
      <c r="M19" s="75">
        <v>750.83299999999997</v>
      </c>
      <c r="N19" s="75">
        <v>2159.5320000000002</v>
      </c>
      <c r="O19" s="75">
        <v>5547.3620000000001</v>
      </c>
      <c r="P19" s="75">
        <v>564.09100000000001</v>
      </c>
      <c r="Q19" s="75">
        <v>1008.08</v>
      </c>
      <c r="R19" s="75">
        <v>1386.7829999999999</v>
      </c>
      <c r="S19" s="75">
        <v>104.998</v>
      </c>
      <c r="T19" s="75">
        <v>510.45100000000002</v>
      </c>
      <c r="U19" s="75">
        <v>116.07899999999999</v>
      </c>
      <c r="V19" s="75">
        <v>363.197</v>
      </c>
      <c r="W19" s="75">
        <v>4855.4650000000001</v>
      </c>
      <c r="X19" s="216">
        <v>40205.736999999994</v>
      </c>
      <c r="Z19" s="15"/>
    </row>
    <row r="20" spans="2:26" x14ac:dyDescent="0.2">
      <c r="B20" s="11">
        <v>16</v>
      </c>
      <c r="C20" s="11" t="s">
        <v>352</v>
      </c>
      <c r="D20" s="215">
        <v>4178.0039999999999</v>
      </c>
      <c r="E20" s="75">
        <v>73.683999999999997</v>
      </c>
      <c r="F20" s="75">
        <v>739.75199999999995</v>
      </c>
      <c r="G20" s="75">
        <v>40.728000000000002</v>
      </c>
      <c r="H20" s="75">
        <v>70.587000000000003</v>
      </c>
      <c r="I20" s="75">
        <v>1430.067</v>
      </c>
      <c r="J20" s="75">
        <v>2245.482</v>
      </c>
      <c r="K20" s="75">
        <v>819.72500000000002</v>
      </c>
      <c r="L20" s="75">
        <v>255.57599999999999</v>
      </c>
      <c r="M20" s="75">
        <v>139.363</v>
      </c>
      <c r="N20" s="75">
        <v>450.40899999999999</v>
      </c>
      <c r="O20" s="75">
        <v>933.50699999999995</v>
      </c>
      <c r="P20" s="75">
        <v>588.17600000000004</v>
      </c>
      <c r="Q20" s="75">
        <v>497.54599999999999</v>
      </c>
      <c r="R20" s="75">
        <v>7.5289999999999999</v>
      </c>
      <c r="S20" s="75">
        <v>55.906999999999996</v>
      </c>
      <c r="T20" s="75">
        <v>314.71300000000002</v>
      </c>
      <c r="U20" s="75">
        <v>165.43700000000001</v>
      </c>
      <c r="V20" s="75">
        <v>259.04000000000002</v>
      </c>
      <c r="W20" s="75">
        <v>11231.974</v>
      </c>
      <c r="X20" s="216">
        <v>24497.205999999998</v>
      </c>
    </row>
    <row r="21" spans="2:26" x14ac:dyDescent="0.2">
      <c r="B21" s="11">
        <v>17</v>
      </c>
      <c r="C21" s="11" t="s">
        <v>361</v>
      </c>
      <c r="D21" s="215">
        <v>172.17099999999999</v>
      </c>
      <c r="E21" s="75">
        <v>3.8130000000000002</v>
      </c>
      <c r="F21" s="75">
        <v>33.914000000000001</v>
      </c>
      <c r="G21" s="75">
        <v>1.097</v>
      </c>
      <c r="H21" s="75">
        <v>5.8810000000000002</v>
      </c>
      <c r="I21" s="75">
        <v>90.710999999999999</v>
      </c>
      <c r="J21" s="75">
        <v>87.899000000000001</v>
      </c>
      <c r="K21" s="75">
        <v>13.037000000000001</v>
      </c>
      <c r="L21" s="75">
        <v>13.499000000000001</v>
      </c>
      <c r="M21" s="75">
        <v>0.78100000000000003</v>
      </c>
      <c r="N21" s="75">
        <v>1.2010000000000001</v>
      </c>
      <c r="O21" s="75">
        <v>19438.010999999999</v>
      </c>
      <c r="P21" s="75">
        <v>14.932</v>
      </c>
      <c r="Q21" s="75">
        <v>22.548999999999999</v>
      </c>
      <c r="R21" s="75">
        <v>0</v>
      </c>
      <c r="S21" s="75">
        <v>1.585</v>
      </c>
      <c r="T21" s="75">
        <v>22.227</v>
      </c>
      <c r="U21" s="75">
        <v>8.2899999999999991</v>
      </c>
      <c r="V21" s="75">
        <v>19.393999999999998</v>
      </c>
      <c r="W21" s="75">
        <v>26836.682000000001</v>
      </c>
      <c r="X21" s="216">
        <v>46787.673999999999</v>
      </c>
    </row>
    <row r="22" spans="2:26" x14ac:dyDescent="0.2">
      <c r="B22" s="11">
        <v>18</v>
      </c>
      <c r="C22" s="11" t="s">
        <v>362</v>
      </c>
      <c r="D22" s="215">
        <v>148.446</v>
      </c>
      <c r="E22" s="75">
        <v>7.7249999999999996</v>
      </c>
      <c r="F22" s="75">
        <v>68.847999999999999</v>
      </c>
      <c r="G22" s="75">
        <v>0</v>
      </c>
      <c r="H22" s="75">
        <v>1.258</v>
      </c>
      <c r="I22" s="75">
        <v>164.697</v>
      </c>
      <c r="J22" s="75">
        <v>65.709000000000003</v>
      </c>
      <c r="K22" s="75">
        <v>163.863</v>
      </c>
      <c r="L22" s="75">
        <v>24.277000000000001</v>
      </c>
      <c r="M22" s="75">
        <v>7.9580000000000002</v>
      </c>
      <c r="N22" s="75">
        <v>23.658999999999999</v>
      </c>
      <c r="O22" s="75">
        <v>457.173</v>
      </c>
      <c r="P22" s="75">
        <v>15.454000000000001</v>
      </c>
      <c r="Q22" s="75">
        <v>32.337000000000003</v>
      </c>
      <c r="R22" s="75">
        <v>0</v>
      </c>
      <c r="S22" s="75">
        <v>0.23699999999999999</v>
      </c>
      <c r="T22" s="75">
        <v>5.4980000000000002</v>
      </c>
      <c r="U22" s="75">
        <v>9.8710000000000004</v>
      </c>
      <c r="V22" s="75">
        <v>2.15</v>
      </c>
      <c r="W22" s="75">
        <v>355.05500000000001</v>
      </c>
      <c r="X22" s="216">
        <v>1554.2150000000004</v>
      </c>
    </row>
    <row r="23" spans="2:26" x14ac:dyDescent="0.2">
      <c r="B23" s="11">
        <v>19</v>
      </c>
      <c r="C23" s="11" t="s">
        <v>363</v>
      </c>
      <c r="D23" s="215">
        <v>0</v>
      </c>
      <c r="E23" s="75">
        <v>0</v>
      </c>
      <c r="F23" s="75">
        <v>0</v>
      </c>
      <c r="G23" s="75">
        <v>0</v>
      </c>
      <c r="H23" s="75">
        <v>0</v>
      </c>
      <c r="I23" s="75">
        <v>658.80499999999995</v>
      </c>
      <c r="J23" s="75">
        <v>0</v>
      </c>
      <c r="K23" s="75">
        <v>0</v>
      </c>
      <c r="L23" s="75">
        <v>0</v>
      </c>
      <c r="M23" s="75">
        <v>0</v>
      </c>
      <c r="N23" s="75">
        <v>124.724</v>
      </c>
      <c r="O23" s="75">
        <v>113.125</v>
      </c>
      <c r="P23" s="75">
        <v>1.5269999999999999</v>
      </c>
      <c r="Q23" s="75">
        <v>0</v>
      </c>
      <c r="R23" s="75">
        <v>0</v>
      </c>
      <c r="S23" s="75">
        <v>0</v>
      </c>
      <c r="T23" s="75">
        <v>0</v>
      </c>
      <c r="U23" s="75">
        <v>0</v>
      </c>
      <c r="V23" s="75">
        <v>0</v>
      </c>
      <c r="W23" s="75">
        <v>0</v>
      </c>
      <c r="X23" s="216">
        <v>898.18100000000004</v>
      </c>
    </row>
    <row r="24" spans="2:26" x14ac:dyDescent="0.2">
      <c r="B24" s="11">
        <v>20</v>
      </c>
      <c r="C24" s="11" t="s">
        <v>364</v>
      </c>
      <c r="D24" s="215">
        <v>0</v>
      </c>
      <c r="E24" s="75">
        <v>0</v>
      </c>
      <c r="F24" s="75">
        <v>0</v>
      </c>
      <c r="G24" s="75">
        <v>0</v>
      </c>
      <c r="H24" s="75">
        <v>0</v>
      </c>
      <c r="I24" s="75">
        <v>0</v>
      </c>
      <c r="J24" s="75">
        <v>0</v>
      </c>
      <c r="K24" s="75">
        <v>0</v>
      </c>
      <c r="L24" s="75">
        <v>0</v>
      </c>
      <c r="M24" s="75">
        <v>0</v>
      </c>
      <c r="N24" s="75">
        <v>208803</v>
      </c>
      <c r="O24" s="75">
        <v>0</v>
      </c>
      <c r="P24" s="75">
        <v>0</v>
      </c>
      <c r="Q24" s="75">
        <v>0</v>
      </c>
      <c r="R24" s="75">
        <v>0</v>
      </c>
      <c r="S24" s="75">
        <v>0</v>
      </c>
      <c r="T24" s="75">
        <v>0</v>
      </c>
      <c r="U24" s="75">
        <v>0</v>
      </c>
      <c r="V24" s="75">
        <v>0</v>
      </c>
      <c r="W24" s="75">
        <v>0</v>
      </c>
      <c r="X24" s="216">
        <v>208803</v>
      </c>
    </row>
    <row r="25" spans="2:26" ht="28.5" x14ac:dyDescent="0.2">
      <c r="B25" s="16">
        <v>21</v>
      </c>
      <c r="C25" s="23" t="s">
        <v>392</v>
      </c>
      <c r="D25" s="215">
        <v>0</v>
      </c>
      <c r="E25" s="75">
        <v>0</v>
      </c>
      <c r="F25" s="75">
        <v>0</v>
      </c>
      <c r="G25" s="75">
        <v>0</v>
      </c>
      <c r="H25" s="75">
        <v>0</v>
      </c>
      <c r="I25" s="75">
        <v>0</v>
      </c>
      <c r="J25" s="75">
        <v>0</v>
      </c>
      <c r="K25" s="75">
        <v>0</v>
      </c>
      <c r="L25" s="75">
        <v>0</v>
      </c>
      <c r="M25" s="75">
        <v>0</v>
      </c>
      <c r="N25" s="75">
        <v>0</v>
      </c>
      <c r="O25" s="75">
        <v>0</v>
      </c>
      <c r="P25" s="75">
        <v>0</v>
      </c>
      <c r="Q25" s="75">
        <v>0</v>
      </c>
      <c r="R25" s="75">
        <v>0</v>
      </c>
      <c r="S25" s="75">
        <v>0</v>
      </c>
      <c r="T25" s="75">
        <v>0</v>
      </c>
      <c r="U25" s="75">
        <v>0</v>
      </c>
      <c r="V25" s="75">
        <v>0</v>
      </c>
      <c r="W25" s="75">
        <v>0</v>
      </c>
      <c r="X25" s="216">
        <v>0</v>
      </c>
    </row>
    <row r="26" spans="2:26" x14ac:dyDescent="0.2">
      <c r="B26" s="11">
        <v>22</v>
      </c>
      <c r="C26" s="11" t="s">
        <v>366</v>
      </c>
      <c r="D26" s="215">
        <v>0</v>
      </c>
      <c r="E26" s="75">
        <v>0</v>
      </c>
      <c r="F26" s="75">
        <v>0</v>
      </c>
      <c r="G26" s="75">
        <v>0</v>
      </c>
      <c r="H26" s="75">
        <v>0</v>
      </c>
      <c r="I26" s="75">
        <v>0</v>
      </c>
      <c r="J26" s="75">
        <v>0</v>
      </c>
      <c r="K26" s="75">
        <v>0</v>
      </c>
      <c r="L26" s="75">
        <v>0</v>
      </c>
      <c r="M26" s="75">
        <v>0</v>
      </c>
      <c r="N26" s="75">
        <v>0.23599999999999999</v>
      </c>
      <c r="O26" s="75">
        <v>0</v>
      </c>
      <c r="P26" s="75">
        <v>0</v>
      </c>
      <c r="Q26" s="75">
        <v>0</v>
      </c>
      <c r="R26" s="75">
        <v>0</v>
      </c>
      <c r="S26" s="75">
        <v>0</v>
      </c>
      <c r="T26" s="75">
        <v>0</v>
      </c>
      <c r="U26" s="75">
        <v>0</v>
      </c>
      <c r="V26" s="75">
        <v>0</v>
      </c>
      <c r="W26" s="75">
        <v>0</v>
      </c>
      <c r="X26" s="216">
        <v>0.23599999999999999</v>
      </c>
    </row>
    <row r="27" spans="2:26" x14ac:dyDescent="0.2">
      <c r="B27" s="11">
        <v>23</v>
      </c>
      <c r="C27" s="11" t="s">
        <v>367</v>
      </c>
      <c r="D27" s="215">
        <v>0</v>
      </c>
      <c r="E27" s="75">
        <v>0</v>
      </c>
      <c r="F27" s="75">
        <v>1.679</v>
      </c>
      <c r="G27" s="75">
        <v>0</v>
      </c>
      <c r="H27" s="75">
        <v>0</v>
      </c>
      <c r="I27" s="75">
        <v>0</v>
      </c>
      <c r="J27" s="75">
        <v>120.571</v>
      </c>
      <c r="K27" s="75">
        <v>30.748000000000001</v>
      </c>
      <c r="L27" s="75">
        <v>0</v>
      </c>
      <c r="M27" s="75">
        <v>37.22</v>
      </c>
      <c r="N27" s="75">
        <v>865.00400000000002</v>
      </c>
      <c r="O27" s="75">
        <v>8.7850000000000001</v>
      </c>
      <c r="P27" s="75">
        <v>6.05</v>
      </c>
      <c r="Q27" s="75">
        <v>9.9039999999999999</v>
      </c>
      <c r="R27" s="75">
        <v>0</v>
      </c>
      <c r="S27" s="75">
        <v>0</v>
      </c>
      <c r="T27" s="75">
        <v>0</v>
      </c>
      <c r="U27" s="75">
        <v>0</v>
      </c>
      <c r="V27" s="75">
        <v>0</v>
      </c>
      <c r="W27" s="75">
        <v>14062.342000000001</v>
      </c>
      <c r="X27" s="216">
        <v>15142.303</v>
      </c>
    </row>
    <row r="28" spans="2:26" x14ac:dyDescent="0.2">
      <c r="B28" s="11">
        <v>24</v>
      </c>
      <c r="C28" s="11" t="s">
        <v>368</v>
      </c>
      <c r="D28" s="215">
        <v>2E-3</v>
      </c>
      <c r="E28" s="75">
        <v>0</v>
      </c>
      <c r="F28" s="75">
        <v>0.17799999999999999</v>
      </c>
      <c r="G28" s="75">
        <v>3.3000000000000002E-2</v>
      </c>
      <c r="H28" s="75">
        <v>2E-3</v>
      </c>
      <c r="I28" s="75">
        <v>10.983000000000001</v>
      </c>
      <c r="J28" s="75">
        <v>0.39500000000000002</v>
      </c>
      <c r="K28" s="75">
        <v>3.0000000000000001E-3</v>
      </c>
      <c r="L28" s="75">
        <v>-8.7999999999999995E-2</v>
      </c>
      <c r="M28" s="75">
        <v>1.2999999999999999E-2</v>
      </c>
      <c r="N28" s="75">
        <v>0.21099999999999999</v>
      </c>
      <c r="O28" s="75">
        <v>0</v>
      </c>
      <c r="P28" s="75">
        <v>0.01</v>
      </c>
      <c r="Q28" s="75">
        <v>2.8000000000000001E-2</v>
      </c>
      <c r="R28" s="75">
        <v>4.5759999999999996</v>
      </c>
      <c r="S28" s="75">
        <v>0</v>
      </c>
      <c r="T28" s="75">
        <v>0.13500000000000001</v>
      </c>
      <c r="U28" s="75">
        <v>2.4E-2</v>
      </c>
      <c r="V28" s="75">
        <v>3.0000000000000001E-3</v>
      </c>
      <c r="W28" s="75">
        <v>72064.539000000004</v>
      </c>
      <c r="X28" s="216">
        <v>72081.047000000006</v>
      </c>
    </row>
    <row r="29" spans="2:26" x14ac:dyDescent="0.2">
      <c r="B29" s="31">
        <v>25</v>
      </c>
      <c r="C29" s="31" t="s">
        <v>369</v>
      </c>
      <c r="D29" s="76">
        <v>5564.7740000000003</v>
      </c>
      <c r="E29" s="76">
        <v>858.59500000000003</v>
      </c>
      <c r="F29" s="76">
        <v>8704.3220000000001</v>
      </c>
      <c r="G29" s="76">
        <v>550.93999999999994</v>
      </c>
      <c r="H29" s="76">
        <v>641.20099999999991</v>
      </c>
      <c r="I29" s="76">
        <v>4861.4359999999997</v>
      </c>
      <c r="J29" s="76">
        <v>10329.618</v>
      </c>
      <c r="K29" s="76">
        <v>3150.8779999999997</v>
      </c>
      <c r="L29" s="76">
        <v>1045.7260000000001</v>
      </c>
      <c r="M29" s="76">
        <v>937.91499999999996</v>
      </c>
      <c r="N29" s="76">
        <v>528265.46399999992</v>
      </c>
      <c r="O29" s="76">
        <v>26504.754999999997</v>
      </c>
      <c r="P29" s="76">
        <v>1246.672</v>
      </c>
      <c r="Q29" s="76">
        <v>1728.8590000000002</v>
      </c>
      <c r="R29" s="76">
        <v>118609.01999999999</v>
      </c>
      <c r="S29" s="76">
        <v>1023.8250000000002</v>
      </c>
      <c r="T29" s="76">
        <v>1972.0260000000001</v>
      </c>
      <c r="U29" s="76">
        <v>314.54199999999997</v>
      </c>
      <c r="V29" s="76">
        <v>805.13200000000006</v>
      </c>
      <c r="W29" s="76">
        <v>148407.09600000002</v>
      </c>
      <c r="X29" s="76">
        <v>865522.79599999997</v>
      </c>
      <c r="Z29" s="30"/>
    </row>
    <row r="30" spans="2:26" x14ac:dyDescent="0.2">
      <c r="B30" s="32">
        <v>26</v>
      </c>
      <c r="C30" s="32" t="s">
        <v>13</v>
      </c>
      <c r="D30" s="77">
        <v>84876.060000000012</v>
      </c>
      <c r="E30" s="77">
        <v>14893.092000000001</v>
      </c>
      <c r="F30" s="77">
        <v>244329.64199999999</v>
      </c>
      <c r="G30" s="77">
        <v>56531.074000000001</v>
      </c>
      <c r="H30" s="77">
        <v>7296.1390000000001</v>
      </c>
      <c r="I30" s="77">
        <v>42272.767</v>
      </c>
      <c r="J30" s="77">
        <v>124835.954</v>
      </c>
      <c r="K30" s="77">
        <v>60176.566999999995</v>
      </c>
      <c r="L30" s="77">
        <v>11584.410000000002</v>
      </c>
      <c r="M30" s="77">
        <v>37520.222999999998</v>
      </c>
      <c r="N30" s="77">
        <v>638639.51400000032</v>
      </c>
      <c r="O30" s="77">
        <v>523127.89600000001</v>
      </c>
      <c r="P30" s="77">
        <v>32711.996999999999</v>
      </c>
      <c r="Q30" s="77">
        <v>31843.014999999999</v>
      </c>
      <c r="R30" s="77">
        <v>126805.14099999999</v>
      </c>
      <c r="S30" s="77">
        <v>16226.182000000001</v>
      </c>
      <c r="T30" s="77">
        <v>14715.796999999999</v>
      </c>
      <c r="U30" s="77">
        <v>3695.6769999999997</v>
      </c>
      <c r="V30" s="77">
        <v>8678.5160000000014</v>
      </c>
      <c r="W30" s="77">
        <v>1200452.551</v>
      </c>
      <c r="X30" s="77">
        <v>3281212.2140000002</v>
      </c>
      <c r="Z30" s="30"/>
    </row>
    <row r="32" spans="2:26" ht="50.25" customHeight="1" x14ac:dyDescent="0.2">
      <c r="B32" s="243" t="s">
        <v>393</v>
      </c>
      <c r="C32" s="243"/>
      <c r="D32" s="243"/>
      <c r="E32" s="243"/>
      <c r="F32" s="243"/>
      <c r="G32" s="243"/>
      <c r="H32" s="243"/>
      <c r="I32" s="243"/>
      <c r="J32" s="243"/>
      <c r="K32" s="243"/>
      <c r="L32" s="243"/>
      <c r="M32" s="243"/>
      <c r="N32" s="243"/>
      <c r="O32" s="243"/>
      <c r="P32" s="243"/>
      <c r="Q32" s="243"/>
      <c r="R32" s="243"/>
      <c r="S32" s="243"/>
      <c r="T32" s="243"/>
      <c r="U32" s="243"/>
      <c r="V32" s="243"/>
      <c r="W32" s="243"/>
      <c r="X32" s="243"/>
    </row>
  </sheetData>
  <mergeCells count="3">
    <mergeCell ref="B4:C4"/>
    <mergeCell ref="B2:X2"/>
    <mergeCell ref="B32:X32"/>
  </mergeCells>
  <hyperlinks>
    <hyperlink ref="Z2"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showGridLines="0" workbookViewId="0"/>
  </sheetViews>
  <sheetFormatPr defaultColWidth="8.796875" defaultRowHeight="14.25" x14ac:dyDescent="0.2"/>
  <cols>
    <col min="1" max="1" width="3" style="11" customWidth="1"/>
    <col min="2" max="2" width="4.69921875" style="11" customWidth="1"/>
    <col min="3" max="3" width="48.09765625" style="11" customWidth="1"/>
    <col min="4" max="5" width="20.796875" style="17" customWidth="1"/>
    <col min="6" max="6" width="3" style="11" customWidth="1"/>
    <col min="7" max="7" width="9" style="11" customWidth="1"/>
    <col min="8" max="16384" width="8.796875" style="11"/>
  </cols>
  <sheetData>
    <row r="2" spans="2:7" ht="19.5" x14ac:dyDescent="0.25">
      <c r="B2" s="39" t="s">
        <v>85</v>
      </c>
      <c r="C2" s="39"/>
      <c r="D2" s="39"/>
      <c r="E2" s="39"/>
      <c r="G2" s="22" t="s">
        <v>12</v>
      </c>
    </row>
    <row r="3" spans="2:7" x14ac:dyDescent="0.2">
      <c r="B3" s="57" t="s">
        <v>235</v>
      </c>
      <c r="C3" s="57"/>
      <c r="D3" s="57"/>
      <c r="E3" s="57"/>
    </row>
    <row r="4" spans="2:7" x14ac:dyDescent="0.2">
      <c r="B4" s="250"/>
      <c r="C4" s="250"/>
      <c r="D4" s="38" t="s">
        <v>44</v>
      </c>
      <c r="E4" s="38" t="s">
        <v>42</v>
      </c>
    </row>
    <row r="5" spans="2:7" x14ac:dyDescent="0.2">
      <c r="B5" s="37">
        <v>1</v>
      </c>
      <c r="C5" s="37" t="s">
        <v>233</v>
      </c>
      <c r="D5" s="76">
        <v>27521</v>
      </c>
      <c r="E5" s="76">
        <v>2202</v>
      </c>
    </row>
    <row r="6" spans="2:7" x14ac:dyDescent="0.2">
      <c r="B6" s="11">
        <v>2</v>
      </c>
      <c r="C6" s="11" t="s">
        <v>116</v>
      </c>
      <c r="D6" s="78">
        <v>-2757</v>
      </c>
      <c r="E6" s="78">
        <v>-221</v>
      </c>
    </row>
    <row r="7" spans="2:7" x14ac:dyDescent="0.2">
      <c r="B7" s="11">
        <v>3</v>
      </c>
      <c r="C7" s="11" t="s">
        <v>49</v>
      </c>
      <c r="D7" s="78">
        <v>-275</v>
      </c>
      <c r="E7" s="78">
        <v>-22</v>
      </c>
    </row>
    <row r="8" spans="2:7" x14ac:dyDescent="0.2">
      <c r="B8" s="11">
        <v>4</v>
      </c>
      <c r="C8" s="11" t="s">
        <v>50</v>
      </c>
      <c r="D8" s="78">
        <v>0</v>
      </c>
      <c r="E8" s="78">
        <v>0</v>
      </c>
    </row>
    <row r="9" spans="2:7" x14ac:dyDescent="0.2">
      <c r="B9" s="11">
        <v>5</v>
      </c>
      <c r="C9" s="11" t="s">
        <v>51</v>
      </c>
      <c r="D9" s="78">
        <v>0</v>
      </c>
      <c r="E9" s="78">
        <v>0</v>
      </c>
    </row>
    <row r="10" spans="2:7" x14ac:dyDescent="0.2">
      <c r="B10" s="11">
        <v>6</v>
      </c>
      <c r="C10" s="11" t="s">
        <v>46</v>
      </c>
      <c r="D10" s="78">
        <v>0</v>
      </c>
      <c r="E10" s="78">
        <v>0</v>
      </c>
    </row>
    <row r="11" spans="2:7" x14ac:dyDescent="0.2">
      <c r="B11" s="11">
        <v>7</v>
      </c>
      <c r="C11" s="11" t="s">
        <v>47</v>
      </c>
      <c r="D11" s="78">
        <v>0</v>
      </c>
      <c r="E11" s="78">
        <v>0</v>
      </c>
    </row>
    <row r="12" spans="2:7" x14ac:dyDescent="0.2">
      <c r="B12" s="11">
        <v>8</v>
      </c>
      <c r="C12" s="11" t="s">
        <v>48</v>
      </c>
      <c r="D12" s="78">
        <v>0</v>
      </c>
      <c r="E12" s="78">
        <v>0</v>
      </c>
    </row>
    <row r="13" spans="2:7" x14ac:dyDescent="0.2">
      <c r="B13" s="36">
        <v>9</v>
      </c>
      <c r="C13" s="36" t="s">
        <v>234</v>
      </c>
      <c r="D13" s="77">
        <v>24489</v>
      </c>
      <c r="E13" s="77">
        <v>1959</v>
      </c>
    </row>
    <row r="15" spans="2:7" ht="48.75" customHeight="1" x14ac:dyDescent="0.2">
      <c r="B15" s="242" t="s">
        <v>248</v>
      </c>
      <c r="C15" s="243"/>
      <c r="D15" s="243"/>
      <c r="E15" s="243"/>
    </row>
    <row r="18" spans="4:5" x14ac:dyDescent="0.2">
      <c r="D18" s="81"/>
      <c r="E18" s="81"/>
    </row>
    <row r="19" spans="4:5" x14ac:dyDescent="0.2">
      <c r="D19" s="81"/>
      <c r="E19" s="81"/>
    </row>
    <row r="20" spans="4:5" x14ac:dyDescent="0.2">
      <c r="D20" s="81"/>
      <c r="E20" s="81"/>
    </row>
    <row r="21" spans="4:5" x14ac:dyDescent="0.2">
      <c r="D21" s="81"/>
      <c r="E21" s="81"/>
    </row>
    <row r="22" spans="4:5" x14ac:dyDescent="0.2">
      <c r="D22" s="81"/>
      <c r="E22" s="81"/>
    </row>
    <row r="23" spans="4:5" x14ac:dyDescent="0.2">
      <c r="D23" s="81"/>
      <c r="E23" s="81"/>
    </row>
    <row r="24" spans="4:5" x14ac:dyDescent="0.2">
      <c r="D24" s="81"/>
      <c r="E24" s="81"/>
    </row>
    <row r="25" spans="4:5" x14ac:dyDescent="0.2">
      <c r="D25" s="81"/>
      <c r="E25" s="81"/>
    </row>
    <row r="26" spans="4:5" x14ac:dyDescent="0.2">
      <c r="D26" s="81"/>
      <c r="E26" s="81"/>
    </row>
    <row r="27" spans="4:5" x14ac:dyDescent="0.2">
      <c r="D27" s="81"/>
      <c r="E27" s="81"/>
    </row>
    <row r="28" spans="4:5" x14ac:dyDescent="0.2">
      <c r="D28" s="81"/>
      <c r="E28" s="81"/>
    </row>
    <row r="29" spans="4:5" x14ac:dyDescent="0.2">
      <c r="D29" s="81"/>
      <c r="E29" s="81"/>
    </row>
    <row r="30" spans="4:5" x14ac:dyDescent="0.2">
      <c r="D30" s="81"/>
      <c r="E30" s="81"/>
    </row>
  </sheetData>
  <mergeCells count="2">
    <mergeCell ref="B4:C4"/>
    <mergeCell ref="B15:E15"/>
  </mergeCells>
  <hyperlinks>
    <hyperlink ref="G2"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showGridLines="0" workbookViewId="0"/>
  </sheetViews>
  <sheetFormatPr defaultColWidth="8.796875" defaultRowHeight="14.25" x14ac:dyDescent="0.2"/>
  <cols>
    <col min="1" max="1" width="3" style="11" customWidth="1"/>
    <col min="2" max="2" width="2.796875" style="125" bestFit="1" customWidth="1"/>
    <col min="3" max="3" width="52.296875" style="11" customWidth="1"/>
    <col min="4" max="5" width="15.8984375" style="11" customWidth="1"/>
    <col min="6" max="6" width="3" style="11" customWidth="1"/>
    <col min="7" max="7" width="9" style="11" customWidth="1"/>
    <col min="8" max="16384" width="8.796875" style="11"/>
  </cols>
  <sheetData>
    <row r="2" spans="2:8" ht="19.5" x14ac:dyDescent="0.25">
      <c r="B2" s="39" t="s">
        <v>166</v>
      </c>
      <c r="C2" s="39"/>
      <c r="D2" s="39"/>
      <c r="E2" s="39"/>
      <c r="G2" s="22" t="s">
        <v>12</v>
      </c>
    </row>
    <row r="3" spans="2:8" x14ac:dyDescent="0.2">
      <c r="B3" s="115" t="s">
        <v>235</v>
      </c>
      <c r="C3" s="57"/>
      <c r="D3" s="57"/>
      <c r="E3" s="57"/>
    </row>
    <row r="4" spans="2:8" x14ac:dyDescent="0.2">
      <c r="B4" s="251"/>
      <c r="C4" s="251"/>
      <c r="D4" s="116" t="s">
        <v>167</v>
      </c>
      <c r="E4" s="116" t="s">
        <v>42</v>
      </c>
    </row>
    <row r="5" spans="2:8" x14ac:dyDescent="0.2">
      <c r="B5" s="117">
        <v>1</v>
      </c>
      <c r="C5" s="118" t="s">
        <v>168</v>
      </c>
      <c r="D5" s="221">
        <v>21371.446043943142</v>
      </c>
      <c r="E5" s="221">
        <v>1709.7156835154512</v>
      </c>
      <c r="G5" s="119"/>
      <c r="H5" s="119"/>
    </row>
    <row r="6" spans="2:8" x14ac:dyDescent="0.2">
      <c r="B6" s="17" t="s">
        <v>169</v>
      </c>
      <c r="C6" s="23" t="s">
        <v>170</v>
      </c>
      <c r="D6" s="218">
        <v>6359.4731731191214</v>
      </c>
      <c r="E6" s="219">
        <v>508.75785384952974</v>
      </c>
      <c r="G6" s="119"/>
      <c r="H6" s="119"/>
    </row>
    <row r="7" spans="2:8" ht="42.75" x14ac:dyDescent="0.2">
      <c r="B7" s="17" t="s">
        <v>171</v>
      </c>
      <c r="C7" s="23" t="s">
        <v>172</v>
      </c>
      <c r="D7" s="218">
        <v>21371.446043943142</v>
      </c>
      <c r="E7" s="219">
        <v>1709.7156835154512</v>
      </c>
      <c r="G7" s="119"/>
      <c r="H7" s="119"/>
    </row>
    <row r="8" spans="2:8" x14ac:dyDescent="0.2">
      <c r="B8" s="120">
        <v>2</v>
      </c>
      <c r="C8" s="121" t="s">
        <v>173</v>
      </c>
      <c r="D8" s="217">
        <v>24689.032580173742</v>
      </c>
      <c r="E8" s="217">
        <v>1975.1226064138993</v>
      </c>
      <c r="G8" s="119"/>
      <c r="H8" s="119"/>
    </row>
    <row r="9" spans="2:8" x14ac:dyDescent="0.2">
      <c r="B9" s="17" t="s">
        <v>169</v>
      </c>
      <c r="C9" s="122" t="s">
        <v>174</v>
      </c>
      <c r="D9" s="218">
        <v>7823.218295636153</v>
      </c>
      <c r="E9" s="219">
        <v>625.85746365089221</v>
      </c>
      <c r="G9" s="119"/>
      <c r="H9" s="119"/>
    </row>
    <row r="10" spans="2:8" ht="42.75" x14ac:dyDescent="0.2">
      <c r="B10" s="17" t="s">
        <v>171</v>
      </c>
      <c r="C10" s="23" t="s">
        <v>175</v>
      </c>
      <c r="D10" s="218">
        <v>24689.032580173742</v>
      </c>
      <c r="E10" s="219">
        <v>1975.1226064138993</v>
      </c>
      <c r="G10" s="119"/>
      <c r="H10" s="119"/>
    </row>
    <row r="11" spans="2:8" x14ac:dyDescent="0.2">
      <c r="B11" s="120">
        <v>3</v>
      </c>
      <c r="C11" s="121" t="s">
        <v>176</v>
      </c>
      <c r="D11" s="217">
        <v>4667.1223255045225</v>
      </c>
      <c r="E11" s="217">
        <v>373.36978604036176</v>
      </c>
      <c r="G11" s="119"/>
      <c r="H11" s="119"/>
    </row>
    <row r="12" spans="2:8" ht="28.5" x14ac:dyDescent="0.2">
      <c r="B12" s="17" t="s">
        <v>169</v>
      </c>
      <c r="C12" s="122" t="s">
        <v>177</v>
      </c>
      <c r="D12" s="218">
        <v>4667.1223255045225</v>
      </c>
      <c r="E12" s="219">
        <v>373.36978604036176</v>
      </c>
      <c r="G12" s="119"/>
      <c r="H12" s="119"/>
    </row>
    <row r="13" spans="2:8" x14ac:dyDescent="0.2">
      <c r="B13" s="17" t="s">
        <v>171</v>
      </c>
      <c r="C13" s="122" t="s">
        <v>178</v>
      </c>
      <c r="D13" s="218">
        <v>4379.0781146330955</v>
      </c>
      <c r="E13" s="219">
        <v>350.32624917064766</v>
      </c>
      <c r="G13" s="119"/>
      <c r="H13" s="119"/>
    </row>
    <row r="14" spans="2:8" x14ac:dyDescent="0.2">
      <c r="B14" s="120">
        <v>4</v>
      </c>
      <c r="C14" s="121" t="s">
        <v>179</v>
      </c>
      <c r="D14" s="217">
        <v>0</v>
      </c>
      <c r="E14" s="217">
        <v>0</v>
      </c>
      <c r="G14" s="119"/>
      <c r="H14" s="119"/>
    </row>
    <row r="15" spans="2:8" ht="28.5" x14ac:dyDescent="0.2">
      <c r="B15" s="17" t="s">
        <v>169</v>
      </c>
      <c r="C15" s="23" t="s">
        <v>180</v>
      </c>
      <c r="D15" s="218">
        <v>0</v>
      </c>
      <c r="E15" s="219">
        <v>0</v>
      </c>
      <c r="G15" s="119"/>
      <c r="H15" s="119"/>
    </row>
    <row r="16" spans="2:8" ht="28.5" x14ac:dyDescent="0.2">
      <c r="B16" s="17" t="s">
        <v>171</v>
      </c>
      <c r="C16" s="23" t="s">
        <v>181</v>
      </c>
      <c r="D16" s="218">
        <v>0</v>
      </c>
      <c r="E16" s="219">
        <v>0</v>
      </c>
      <c r="G16" s="119"/>
      <c r="H16" s="119"/>
    </row>
    <row r="17" spans="2:8" ht="42.75" x14ac:dyDescent="0.2">
      <c r="B17" s="17" t="s">
        <v>182</v>
      </c>
      <c r="C17" s="23" t="s">
        <v>183</v>
      </c>
      <c r="D17" s="218">
        <v>0</v>
      </c>
      <c r="E17" s="219">
        <v>0</v>
      </c>
      <c r="G17" s="119"/>
      <c r="H17" s="119"/>
    </row>
    <row r="18" spans="2:8" x14ac:dyDescent="0.2">
      <c r="B18" s="123">
        <v>5</v>
      </c>
      <c r="C18" s="103" t="s">
        <v>48</v>
      </c>
      <c r="D18" s="220">
        <v>0</v>
      </c>
      <c r="E18" s="220">
        <v>0</v>
      </c>
      <c r="G18" s="119"/>
      <c r="H18" s="119"/>
    </row>
    <row r="19" spans="2:8" x14ac:dyDescent="0.2">
      <c r="B19" s="124">
        <v>6</v>
      </c>
      <c r="C19" s="42" t="s">
        <v>13</v>
      </c>
      <c r="D19" s="222">
        <v>50727.60094962141</v>
      </c>
      <c r="E19" s="222">
        <v>4058.2080759697119</v>
      </c>
      <c r="G19" s="119"/>
      <c r="H19" s="119"/>
    </row>
    <row r="21" spans="2:8" ht="22.5" customHeight="1" x14ac:dyDescent="0.2"/>
    <row r="22" spans="2:8" ht="133.5" customHeight="1" x14ac:dyDescent="0.2">
      <c r="C22" s="252" t="s">
        <v>239</v>
      </c>
      <c r="D22" s="252"/>
      <c r="E22" s="252"/>
      <c r="G22" s="152" t="s">
        <v>238</v>
      </c>
    </row>
    <row r="23" spans="2:8" x14ac:dyDescent="0.2">
      <c r="C23" s="21"/>
    </row>
    <row r="24" spans="2:8" x14ac:dyDescent="0.2">
      <c r="C24" s="21"/>
    </row>
    <row r="25" spans="2:8" x14ac:dyDescent="0.2">
      <c r="C25" s="21"/>
    </row>
    <row r="26" spans="2:8" x14ac:dyDescent="0.2">
      <c r="C26" s="125"/>
    </row>
  </sheetData>
  <mergeCells count="2">
    <mergeCell ref="B4:C4"/>
    <mergeCell ref="C22:E22"/>
  </mergeCells>
  <hyperlinks>
    <hyperlink ref="G2"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0"/>
  <sheetViews>
    <sheetView showGridLines="0" workbookViewId="0"/>
  </sheetViews>
  <sheetFormatPr defaultColWidth="8.796875" defaultRowHeight="14.25" x14ac:dyDescent="0.2"/>
  <cols>
    <col min="1" max="1" width="3" style="11" customWidth="1"/>
    <col min="2" max="2" width="5.09765625" style="11" customWidth="1"/>
    <col min="3" max="3" width="38" style="11" bestFit="1" customWidth="1"/>
    <col min="4" max="10" width="12.69921875" style="15" customWidth="1"/>
    <col min="11" max="11" width="3" style="11" customWidth="1"/>
    <col min="12" max="12" width="9" style="11" customWidth="1"/>
    <col min="13" max="16384" width="8.796875" style="11"/>
  </cols>
  <sheetData>
    <row r="2" spans="2:12" ht="19.5" x14ac:dyDescent="0.25">
      <c r="B2" s="39" t="s">
        <v>114</v>
      </c>
      <c r="C2" s="39"/>
      <c r="D2" s="39"/>
      <c r="E2" s="39"/>
      <c r="F2" s="39"/>
      <c r="G2" s="39"/>
      <c r="H2" s="39"/>
      <c r="I2" s="39"/>
      <c r="J2" s="39"/>
      <c r="L2" s="22" t="s">
        <v>12</v>
      </c>
    </row>
    <row r="3" spans="2:12" x14ac:dyDescent="0.2">
      <c r="B3" s="57" t="s">
        <v>235</v>
      </c>
      <c r="C3" s="57"/>
      <c r="D3" s="57"/>
      <c r="E3" s="57"/>
      <c r="F3" s="57"/>
      <c r="G3" s="57"/>
      <c r="H3" s="57"/>
      <c r="I3" s="57"/>
      <c r="J3" s="57"/>
    </row>
    <row r="4" spans="2:12" ht="28.5" x14ac:dyDescent="0.2">
      <c r="B4" s="250"/>
      <c r="C4" s="250"/>
      <c r="D4" s="67" t="s">
        <v>65</v>
      </c>
      <c r="E4" s="67" t="s">
        <v>66</v>
      </c>
      <c r="F4" s="67" t="s">
        <v>67</v>
      </c>
      <c r="G4" s="67" t="s">
        <v>68</v>
      </c>
      <c r="H4" s="67" t="s">
        <v>48</v>
      </c>
      <c r="I4" s="67" t="s">
        <v>43</v>
      </c>
      <c r="J4" s="67" t="s">
        <v>69</v>
      </c>
    </row>
    <row r="5" spans="2:12" x14ac:dyDescent="0.2">
      <c r="B5" s="43">
        <v>1</v>
      </c>
      <c r="C5" s="31" t="s">
        <v>236</v>
      </c>
      <c r="D5" s="68">
        <v>17266.071977258092</v>
      </c>
      <c r="E5" s="68">
        <v>18271.537412418042</v>
      </c>
      <c r="F5" s="68">
        <v>4137.0643413330999</v>
      </c>
      <c r="G5" s="68">
        <v>0</v>
      </c>
      <c r="H5" s="68">
        <v>0</v>
      </c>
      <c r="I5" s="68">
        <v>39674.673731009229</v>
      </c>
      <c r="J5" s="68">
        <v>3173.9738984807382</v>
      </c>
    </row>
    <row r="6" spans="2:12" x14ac:dyDescent="0.2">
      <c r="B6" s="45" t="s">
        <v>70</v>
      </c>
      <c r="C6" s="41" t="s">
        <v>71</v>
      </c>
      <c r="D6" s="69">
        <v>12476.194208000194</v>
      </c>
      <c r="E6" s="69">
        <v>13378.599596507222</v>
      </c>
      <c r="F6" s="69">
        <v>155.32762731592811</v>
      </c>
      <c r="G6" s="69">
        <v>0</v>
      </c>
      <c r="H6" s="69">
        <v>0</v>
      </c>
      <c r="I6" s="69">
        <v>26010.121431823343</v>
      </c>
      <c r="J6" s="69">
        <v>2080.8097145458673</v>
      </c>
    </row>
    <row r="7" spans="2:12" x14ac:dyDescent="0.2">
      <c r="B7" s="45" t="s">
        <v>72</v>
      </c>
      <c r="C7" s="41" t="s">
        <v>112</v>
      </c>
      <c r="D7" s="69">
        <v>4789.8777692578979</v>
      </c>
      <c r="E7" s="69">
        <v>4892.9378159108201</v>
      </c>
      <c r="F7" s="69">
        <v>3981.7367140171718</v>
      </c>
      <c r="G7" s="69">
        <v>0</v>
      </c>
      <c r="H7" s="69">
        <v>0</v>
      </c>
      <c r="I7" s="69">
        <v>13664.552299185891</v>
      </c>
      <c r="J7" s="69">
        <v>1093.1641839348713</v>
      </c>
    </row>
    <row r="8" spans="2:12" x14ac:dyDescent="0.2">
      <c r="B8" s="40">
        <v>2</v>
      </c>
      <c r="C8" s="11" t="s">
        <v>73</v>
      </c>
      <c r="D8" s="70">
        <v>1189.7381005278894</v>
      </c>
      <c r="E8" s="70">
        <v>847.78342089199941</v>
      </c>
      <c r="F8" s="70">
        <v>685.38561148735062</v>
      </c>
      <c r="G8" s="70">
        <v>0</v>
      </c>
      <c r="H8" s="70">
        <v>0</v>
      </c>
      <c r="I8" s="70">
        <v>2722.9071329072394</v>
      </c>
      <c r="J8" s="70">
        <v>217.83257063257915</v>
      </c>
    </row>
    <row r="9" spans="2:12" x14ac:dyDescent="0.2">
      <c r="B9" s="40" t="s">
        <v>240</v>
      </c>
      <c r="C9" s="11" t="s">
        <v>241</v>
      </c>
      <c r="D9" s="70">
        <v>379.85730333333407</v>
      </c>
      <c r="E9" s="70">
        <v>294.99705883333291</v>
      </c>
      <c r="F9" s="70">
        <v>0</v>
      </c>
      <c r="G9" s="70">
        <v>0</v>
      </c>
      <c r="H9" s="70">
        <v>0</v>
      </c>
      <c r="I9" s="70">
        <v>674.85436216666699</v>
      </c>
      <c r="J9" s="70">
        <v>53.988348973333359</v>
      </c>
    </row>
    <row r="10" spans="2:12" x14ac:dyDescent="0.2">
      <c r="B10" s="147" t="s">
        <v>242</v>
      </c>
      <c r="C10" s="15" t="s">
        <v>243</v>
      </c>
      <c r="D10" s="70">
        <v>0</v>
      </c>
      <c r="E10" s="70">
        <v>1787.5</v>
      </c>
      <c r="F10" s="70">
        <v>0</v>
      </c>
      <c r="G10" s="70">
        <v>0</v>
      </c>
      <c r="H10" s="70">
        <v>0</v>
      </c>
      <c r="I10" s="70">
        <v>1787.5</v>
      </c>
      <c r="J10" s="70">
        <v>143</v>
      </c>
    </row>
    <row r="11" spans="2:12" x14ac:dyDescent="0.2">
      <c r="B11" s="40">
        <v>4</v>
      </c>
      <c r="C11" s="11" t="s">
        <v>45</v>
      </c>
      <c r="D11" s="70">
        <v>0</v>
      </c>
      <c r="E11" s="70">
        <v>0</v>
      </c>
      <c r="F11" s="70">
        <v>0</v>
      </c>
      <c r="G11" s="70">
        <v>0</v>
      </c>
      <c r="H11" s="70">
        <v>0</v>
      </c>
      <c r="I11" s="70">
        <v>0</v>
      </c>
      <c r="J11" s="70">
        <v>0</v>
      </c>
    </row>
    <row r="12" spans="2:12" x14ac:dyDescent="0.2">
      <c r="B12" s="40">
        <v>5</v>
      </c>
      <c r="C12" s="11" t="s">
        <v>46</v>
      </c>
      <c r="D12" s="70">
        <v>0</v>
      </c>
      <c r="E12" s="70">
        <v>0</v>
      </c>
      <c r="F12" s="70">
        <v>0</v>
      </c>
      <c r="G12" s="70">
        <v>0</v>
      </c>
      <c r="H12" s="70">
        <v>0</v>
      </c>
      <c r="I12" s="70">
        <v>0</v>
      </c>
      <c r="J12" s="70">
        <v>0</v>
      </c>
    </row>
    <row r="13" spans="2:12" x14ac:dyDescent="0.2">
      <c r="B13" s="40">
        <v>6</v>
      </c>
      <c r="C13" s="11" t="s">
        <v>47</v>
      </c>
      <c r="D13" s="70">
        <v>0</v>
      </c>
      <c r="E13" s="70">
        <v>0</v>
      </c>
      <c r="F13" s="70">
        <v>0</v>
      </c>
      <c r="G13" s="70">
        <v>0</v>
      </c>
      <c r="H13" s="70">
        <v>0</v>
      </c>
      <c r="I13" s="70">
        <v>0</v>
      </c>
      <c r="J13" s="70">
        <v>0</v>
      </c>
    </row>
    <row r="14" spans="2:12" x14ac:dyDescent="0.2">
      <c r="B14" s="40">
        <v>7</v>
      </c>
      <c r="C14" s="11" t="s">
        <v>48</v>
      </c>
      <c r="D14" s="70">
        <v>0</v>
      </c>
      <c r="E14" s="70">
        <v>0</v>
      </c>
      <c r="F14" s="70">
        <v>0</v>
      </c>
      <c r="G14" s="70">
        <v>0</v>
      </c>
      <c r="H14" s="70">
        <v>0</v>
      </c>
      <c r="I14" s="70">
        <v>0</v>
      </c>
      <c r="J14" s="70">
        <v>0</v>
      </c>
    </row>
    <row r="15" spans="2:12" x14ac:dyDescent="0.2">
      <c r="B15" s="45" t="s">
        <v>74</v>
      </c>
      <c r="C15" s="41" t="s">
        <v>75</v>
      </c>
      <c r="D15" s="69">
        <v>6359.4731731191214</v>
      </c>
      <c r="E15" s="69">
        <v>7823.218295636153</v>
      </c>
      <c r="F15" s="69">
        <v>4667.1223255045225</v>
      </c>
      <c r="G15" s="69">
        <v>0</v>
      </c>
      <c r="H15" s="69">
        <v>0</v>
      </c>
      <c r="I15" s="69">
        <v>18849.813794259797</v>
      </c>
      <c r="J15" s="69">
        <v>1507.9851035407837</v>
      </c>
    </row>
    <row r="16" spans="2:12" x14ac:dyDescent="0.2">
      <c r="B16" s="45" t="s">
        <v>76</v>
      </c>
      <c r="C16" s="41" t="s">
        <v>71</v>
      </c>
      <c r="D16" s="69">
        <v>15011.972870824022</v>
      </c>
      <c r="E16" s="69">
        <v>16865.814284537588</v>
      </c>
      <c r="F16" s="69">
        <v>0</v>
      </c>
      <c r="G16" s="69">
        <v>0</v>
      </c>
      <c r="H16" s="69">
        <v>0</v>
      </c>
      <c r="I16" s="69">
        <v>31877.78715536161</v>
      </c>
      <c r="J16" s="69">
        <v>2550.2229724289286</v>
      </c>
    </row>
    <row r="17" spans="2:10" x14ac:dyDescent="0.2">
      <c r="B17" s="44">
        <v>8</v>
      </c>
      <c r="C17" s="32" t="s">
        <v>237</v>
      </c>
      <c r="D17" s="71">
        <v>21371.446043943142</v>
      </c>
      <c r="E17" s="71">
        <v>24689.032580173742</v>
      </c>
      <c r="F17" s="71">
        <v>4667.1223255045225</v>
      </c>
      <c r="G17" s="71">
        <v>0</v>
      </c>
      <c r="H17" s="71">
        <v>0</v>
      </c>
      <c r="I17" s="71">
        <v>50727.60094962141</v>
      </c>
      <c r="J17" s="71">
        <v>4058.2080759697128</v>
      </c>
    </row>
    <row r="19" spans="2:10" ht="54.75" customHeight="1" x14ac:dyDescent="0.2">
      <c r="B19" s="253" t="s">
        <v>244</v>
      </c>
      <c r="C19" s="254"/>
      <c r="D19" s="254"/>
      <c r="E19" s="254"/>
      <c r="F19" s="254"/>
      <c r="G19" s="254"/>
      <c r="H19" s="254"/>
      <c r="I19" s="254"/>
      <c r="J19" s="254"/>
    </row>
    <row r="20" spans="2:10" x14ac:dyDescent="0.2">
      <c r="D20" s="82"/>
      <c r="E20" s="82"/>
      <c r="F20" s="82"/>
      <c r="G20" s="82"/>
      <c r="H20" s="82"/>
      <c r="I20" s="82"/>
      <c r="J20" s="82"/>
    </row>
    <row r="21" spans="2:10" x14ac:dyDescent="0.2">
      <c r="D21" s="82"/>
      <c r="E21" s="82"/>
      <c r="F21" s="82"/>
      <c r="G21" s="82"/>
      <c r="H21" s="82"/>
      <c r="I21" s="82"/>
      <c r="J21" s="82"/>
    </row>
    <row r="22" spans="2:10" x14ac:dyDescent="0.2">
      <c r="D22" s="82"/>
      <c r="E22" s="82"/>
      <c r="F22" s="82"/>
      <c r="G22" s="82"/>
      <c r="H22" s="82"/>
      <c r="I22" s="82"/>
      <c r="J22" s="82"/>
    </row>
    <row r="23" spans="2:10" x14ac:dyDescent="0.2">
      <c r="D23" s="82"/>
      <c r="E23" s="82"/>
      <c r="F23" s="82"/>
      <c r="G23" s="82"/>
      <c r="H23" s="82"/>
      <c r="I23" s="82"/>
      <c r="J23" s="82"/>
    </row>
    <row r="24" spans="2:10" x14ac:dyDescent="0.2">
      <c r="D24" s="82"/>
      <c r="E24" s="82"/>
      <c r="F24" s="82"/>
      <c r="G24" s="82"/>
      <c r="H24" s="82"/>
      <c r="I24" s="82"/>
      <c r="J24" s="82"/>
    </row>
    <row r="25" spans="2:10" x14ac:dyDescent="0.2">
      <c r="D25" s="82"/>
      <c r="E25" s="82"/>
      <c r="F25" s="82"/>
      <c r="G25" s="82"/>
      <c r="H25" s="82"/>
      <c r="I25" s="82"/>
      <c r="J25" s="82"/>
    </row>
    <row r="26" spans="2:10" x14ac:dyDescent="0.2">
      <c r="D26" s="82"/>
      <c r="E26" s="82"/>
      <c r="F26" s="82"/>
      <c r="G26" s="82"/>
      <c r="H26" s="82"/>
      <c r="I26" s="82"/>
      <c r="J26" s="82"/>
    </row>
    <row r="27" spans="2:10" x14ac:dyDescent="0.2">
      <c r="D27" s="82"/>
      <c r="E27" s="82"/>
      <c r="F27" s="82"/>
      <c r="G27" s="82"/>
      <c r="H27" s="82"/>
      <c r="I27" s="82"/>
      <c r="J27" s="82"/>
    </row>
    <row r="28" spans="2:10" x14ac:dyDescent="0.2">
      <c r="D28" s="82"/>
      <c r="E28" s="82"/>
      <c r="F28" s="82"/>
      <c r="G28" s="82"/>
      <c r="H28" s="82"/>
      <c r="I28" s="82"/>
      <c r="J28" s="82"/>
    </row>
    <row r="29" spans="2:10" x14ac:dyDescent="0.2">
      <c r="D29" s="82"/>
      <c r="E29" s="82"/>
      <c r="F29" s="82"/>
      <c r="G29" s="82"/>
      <c r="H29" s="82"/>
      <c r="I29" s="82"/>
      <c r="J29" s="82"/>
    </row>
    <row r="30" spans="2:10" x14ac:dyDescent="0.2">
      <c r="D30" s="82"/>
      <c r="E30" s="82"/>
      <c r="F30" s="82"/>
      <c r="G30" s="82"/>
      <c r="H30" s="82"/>
      <c r="I30" s="82"/>
      <c r="J30" s="82"/>
    </row>
  </sheetData>
  <mergeCells count="2">
    <mergeCell ref="B4:C4"/>
    <mergeCell ref="B19:J19"/>
  </mergeCells>
  <hyperlinks>
    <hyperlink ref="L2"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showGridLines="0" workbookViewId="0">
      <selection activeCell="E33" sqref="E33"/>
    </sheetView>
  </sheetViews>
  <sheetFormatPr defaultColWidth="8.796875" defaultRowHeight="14.25" x14ac:dyDescent="0.2"/>
  <cols>
    <col min="1" max="1" width="4.296875" style="11" customWidth="1"/>
    <col min="2" max="2" width="6.59765625" style="11" customWidth="1"/>
    <col min="3" max="3" width="11.3984375" style="11" bestFit="1" customWidth="1"/>
    <col min="4" max="4" width="43.296875" style="11" customWidth="1"/>
    <col min="5" max="5" width="4.296875" style="11" customWidth="1"/>
    <col min="6" max="6" width="12.796875" style="11" customWidth="1"/>
    <col min="7" max="16384" width="8.796875" style="11"/>
  </cols>
  <sheetData>
    <row r="2" spans="2:6" ht="19.5" x14ac:dyDescent="0.25">
      <c r="B2" s="39" t="s">
        <v>184</v>
      </c>
      <c r="C2" s="39"/>
      <c r="D2" s="39"/>
      <c r="F2" s="22" t="s">
        <v>12</v>
      </c>
    </row>
    <row r="3" spans="2:6" x14ac:dyDescent="0.2">
      <c r="B3" s="255" t="s">
        <v>235</v>
      </c>
      <c r="C3" s="255"/>
      <c r="D3" s="255"/>
    </row>
    <row r="4" spans="2:6" x14ac:dyDescent="0.2">
      <c r="B4" s="237" t="s">
        <v>185</v>
      </c>
      <c r="C4" s="237"/>
      <c r="D4" s="237"/>
    </row>
    <row r="5" spans="2:6" x14ac:dyDescent="0.2">
      <c r="B5" s="11">
        <v>1</v>
      </c>
      <c r="C5" s="11" t="s">
        <v>186</v>
      </c>
      <c r="D5" s="126">
        <v>759.55228326173938</v>
      </c>
      <c r="F5" s="119"/>
    </row>
    <row r="6" spans="2:6" x14ac:dyDescent="0.2">
      <c r="B6" s="11">
        <v>2</v>
      </c>
      <c r="C6" s="11" t="s">
        <v>187</v>
      </c>
      <c r="D6" s="126">
        <v>483.06516419357456</v>
      </c>
      <c r="F6" s="119"/>
    </row>
    <row r="7" spans="2:6" x14ac:dyDescent="0.2">
      <c r="B7" s="11">
        <v>3</v>
      </c>
      <c r="C7" s="11" t="s">
        <v>188</v>
      </c>
      <c r="D7" s="126">
        <v>342.95191080144974</v>
      </c>
      <c r="F7" s="119"/>
    </row>
    <row r="8" spans="2:6" x14ac:dyDescent="0.2">
      <c r="B8" s="11">
        <v>4</v>
      </c>
      <c r="C8" s="11" t="s">
        <v>189</v>
      </c>
      <c r="D8" s="126">
        <v>508.75785384952974</v>
      </c>
      <c r="F8" s="119"/>
    </row>
    <row r="9" spans="2:6" x14ac:dyDescent="0.2">
      <c r="B9" s="237" t="s">
        <v>190</v>
      </c>
      <c r="C9" s="237"/>
      <c r="D9" s="237"/>
      <c r="F9" s="119"/>
    </row>
    <row r="10" spans="2:6" x14ac:dyDescent="0.2">
      <c r="B10" s="11">
        <v>1</v>
      </c>
      <c r="C10" s="11" t="s">
        <v>186</v>
      </c>
      <c r="D10" s="119">
        <v>744.30086536083434</v>
      </c>
      <c r="F10" s="119"/>
    </row>
    <row r="11" spans="2:6" x14ac:dyDescent="0.2">
      <c r="B11" s="11">
        <v>2</v>
      </c>
      <c r="C11" s="11" t="s">
        <v>187</v>
      </c>
      <c r="D11" s="119">
        <v>554.22837990751566</v>
      </c>
      <c r="F11" s="119"/>
    </row>
    <row r="12" spans="2:6" x14ac:dyDescent="0.2">
      <c r="B12" s="11">
        <v>3</v>
      </c>
      <c r="C12" s="11" t="s">
        <v>188</v>
      </c>
      <c r="D12" s="119">
        <v>331.4472414497921</v>
      </c>
      <c r="F12" s="119"/>
    </row>
    <row r="13" spans="2:6" x14ac:dyDescent="0.2">
      <c r="B13" s="11">
        <v>4</v>
      </c>
      <c r="C13" s="11" t="s">
        <v>189</v>
      </c>
      <c r="D13" s="119">
        <v>625.85746365089221</v>
      </c>
      <c r="F13" s="119"/>
    </row>
    <row r="14" spans="2:6" x14ac:dyDescent="0.2">
      <c r="B14" s="237" t="s">
        <v>191</v>
      </c>
      <c r="C14" s="237"/>
      <c r="D14" s="237"/>
      <c r="F14" s="119"/>
    </row>
    <row r="15" spans="2:6" x14ac:dyDescent="0.2">
      <c r="B15" s="11">
        <v>1</v>
      </c>
      <c r="C15" s="11" t="s">
        <v>186</v>
      </c>
      <c r="D15" s="119">
        <v>419.43376591467796</v>
      </c>
      <c r="F15" s="119"/>
    </row>
    <row r="16" spans="2:6" x14ac:dyDescent="0.2">
      <c r="B16" s="11">
        <v>2</v>
      </c>
      <c r="C16" s="11" t="s">
        <v>187</v>
      </c>
      <c r="D16" s="119">
        <v>348.28706963921053</v>
      </c>
      <c r="F16" s="119"/>
    </row>
    <row r="17" spans="2:6" x14ac:dyDescent="0.2">
      <c r="B17" s="11">
        <v>3</v>
      </c>
      <c r="C17" s="11" t="s">
        <v>188</v>
      </c>
      <c r="D17" s="119">
        <v>279.89022395315152</v>
      </c>
      <c r="F17" s="119"/>
    </row>
    <row r="18" spans="2:6" x14ac:dyDescent="0.2">
      <c r="B18" s="11">
        <v>4</v>
      </c>
      <c r="C18" s="11" t="s">
        <v>189</v>
      </c>
      <c r="D18" s="119">
        <v>373.36978604036176</v>
      </c>
      <c r="F18" s="119"/>
    </row>
    <row r="19" spans="2:6" x14ac:dyDescent="0.2">
      <c r="B19" s="237" t="s">
        <v>192</v>
      </c>
      <c r="C19" s="237"/>
      <c r="D19" s="237"/>
      <c r="F19" s="119"/>
    </row>
    <row r="20" spans="2:6" x14ac:dyDescent="0.2">
      <c r="B20" s="11">
        <v>1</v>
      </c>
      <c r="C20" s="11" t="s">
        <v>186</v>
      </c>
      <c r="D20" s="119">
        <v>0</v>
      </c>
      <c r="F20" s="119"/>
    </row>
    <row r="21" spans="2:6" x14ac:dyDescent="0.2">
      <c r="B21" s="11">
        <v>2</v>
      </c>
      <c r="C21" s="11" t="s">
        <v>187</v>
      </c>
      <c r="D21" s="119">
        <v>0</v>
      </c>
      <c r="F21" s="119"/>
    </row>
    <row r="22" spans="2:6" x14ac:dyDescent="0.2">
      <c r="B22" s="11">
        <v>3</v>
      </c>
      <c r="C22" s="11" t="s">
        <v>188</v>
      </c>
      <c r="D22" s="119">
        <v>0</v>
      </c>
      <c r="F22" s="119"/>
    </row>
    <row r="23" spans="2:6" x14ac:dyDescent="0.2">
      <c r="B23" s="11">
        <v>4</v>
      </c>
      <c r="C23" s="11" t="s">
        <v>189</v>
      </c>
      <c r="D23" s="119">
        <v>0</v>
      </c>
      <c r="F23" s="119"/>
    </row>
    <row r="26" spans="2:6" ht="30" customHeight="1" x14ac:dyDescent="0.2">
      <c r="B26" s="242"/>
      <c r="C26" s="242"/>
      <c r="D26" s="242"/>
    </row>
  </sheetData>
  <mergeCells count="6">
    <mergeCell ref="B26:D26"/>
    <mergeCell ref="B3:D3"/>
    <mergeCell ref="B4:D4"/>
    <mergeCell ref="B9:D9"/>
    <mergeCell ref="B14:D14"/>
    <mergeCell ref="B19:D19"/>
  </mergeCells>
  <hyperlinks>
    <hyperlink ref="F2"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1"/>
  <sheetViews>
    <sheetView showGridLines="0" workbookViewId="0"/>
  </sheetViews>
  <sheetFormatPr defaultColWidth="8.796875" defaultRowHeight="14.25" x14ac:dyDescent="0.2"/>
  <cols>
    <col min="1" max="1" width="3" style="21" customWidth="1"/>
    <col min="2" max="2" width="28.59765625" style="21" customWidth="1"/>
    <col min="3" max="3" width="12.296875" style="21" bestFit="1" customWidth="1"/>
    <col min="4" max="10" width="8.796875" style="21"/>
    <col min="11" max="11" width="3" style="21" customWidth="1"/>
    <col min="12" max="12" width="9" style="21" customWidth="1"/>
    <col min="13" max="16384" width="8.796875" style="21"/>
  </cols>
  <sheetData>
    <row r="2" spans="2:12" ht="19.5" x14ac:dyDescent="0.25">
      <c r="B2" s="39" t="s">
        <v>193</v>
      </c>
      <c r="C2" s="39"/>
      <c r="D2" s="39"/>
      <c r="E2" s="39"/>
      <c r="F2" s="39"/>
      <c r="G2" s="39"/>
      <c r="H2" s="39"/>
      <c r="I2" s="39"/>
      <c r="J2" s="39"/>
      <c r="L2" s="22" t="s">
        <v>12</v>
      </c>
    </row>
    <row r="16" spans="2:12" x14ac:dyDescent="0.2">
      <c r="D16" s="21" t="s">
        <v>197</v>
      </c>
    </row>
    <row r="30" spans="2:10" ht="56.25" customHeight="1" x14ac:dyDescent="0.2">
      <c r="B30" s="258" t="s">
        <v>245</v>
      </c>
      <c r="C30" s="258"/>
      <c r="D30" s="258"/>
      <c r="E30" s="258"/>
      <c r="F30" s="258"/>
      <c r="G30" s="258"/>
      <c r="H30" s="258"/>
      <c r="I30" s="258"/>
      <c r="J30" s="258"/>
    </row>
    <row r="31" spans="2:10" ht="47.25" customHeight="1" x14ac:dyDescent="0.2">
      <c r="B31" s="256" t="s">
        <v>246</v>
      </c>
      <c r="C31" s="257"/>
      <c r="D31" s="257"/>
      <c r="E31" s="257"/>
      <c r="F31" s="257"/>
      <c r="G31" s="257"/>
      <c r="H31" s="257"/>
      <c r="I31" s="257"/>
      <c r="J31" s="257"/>
    </row>
  </sheetData>
  <mergeCells count="2">
    <mergeCell ref="B31:J31"/>
    <mergeCell ref="B30:J30"/>
  </mergeCells>
  <hyperlinks>
    <hyperlink ref="L2" location="Index!A1" display="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showGridLines="0" workbookViewId="0"/>
  </sheetViews>
  <sheetFormatPr defaultColWidth="8.796875" defaultRowHeight="14.25" x14ac:dyDescent="0.2"/>
  <cols>
    <col min="1" max="1" width="3" style="11" customWidth="1"/>
    <col min="2" max="2" width="6.3984375" style="11" customWidth="1"/>
    <col min="3" max="3" width="59.09765625" style="11" customWidth="1"/>
    <col min="4" max="4" width="23.296875" style="11" customWidth="1"/>
    <col min="5" max="5" width="3" style="11" customWidth="1"/>
    <col min="6" max="6" width="9.09765625" style="11" bestFit="1" customWidth="1"/>
    <col min="7" max="16384" width="8.796875" style="11"/>
  </cols>
  <sheetData>
    <row r="2" spans="2:6" ht="19.5" x14ac:dyDescent="0.25">
      <c r="B2" s="39" t="s">
        <v>92</v>
      </c>
      <c r="C2" s="39"/>
      <c r="D2" s="39"/>
      <c r="F2" s="22" t="s">
        <v>12</v>
      </c>
    </row>
    <row r="3" spans="2:6" x14ac:dyDescent="0.2">
      <c r="B3" s="261" t="s">
        <v>235</v>
      </c>
      <c r="C3" s="261"/>
      <c r="D3" s="59"/>
    </row>
    <row r="4" spans="2:6" x14ac:dyDescent="0.2">
      <c r="B4" s="58"/>
      <c r="C4" s="58"/>
      <c r="D4" s="46" t="s">
        <v>54</v>
      </c>
    </row>
    <row r="5" spans="2:6" x14ac:dyDescent="0.2">
      <c r="B5" s="259" t="s">
        <v>55</v>
      </c>
      <c r="C5" s="259"/>
      <c r="D5" s="259"/>
      <c r="F5" s="75"/>
    </row>
    <row r="6" spans="2:6" x14ac:dyDescent="0.2">
      <c r="B6" s="127" t="s">
        <v>52</v>
      </c>
      <c r="C6" s="128" t="s">
        <v>93</v>
      </c>
      <c r="D6" s="129">
        <v>2902087.916469208</v>
      </c>
      <c r="F6" s="75"/>
    </row>
    <row r="7" spans="2:6" ht="14.25" customHeight="1" x14ac:dyDescent="0.2">
      <c r="B7" s="259" t="s">
        <v>56</v>
      </c>
      <c r="C7" s="259"/>
      <c r="D7" s="259"/>
      <c r="F7" s="75"/>
    </row>
    <row r="8" spans="2:6" x14ac:dyDescent="0.2">
      <c r="B8" s="127" t="s">
        <v>86</v>
      </c>
      <c r="C8" s="128" t="s">
        <v>94</v>
      </c>
      <c r="D8" s="129">
        <v>161713.68054336004</v>
      </c>
      <c r="F8" s="75"/>
    </row>
    <row r="9" spans="2:6" x14ac:dyDescent="0.2">
      <c r="B9" s="259" t="s">
        <v>57</v>
      </c>
      <c r="C9" s="259"/>
      <c r="D9" s="259"/>
      <c r="F9" s="75"/>
    </row>
    <row r="10" spans="2:6" x14ac:dyDescent="0.2">
      <c r="B10" s="127" t="s">
        <v>87</v>
      </c>
      <c r="C10" s="128" t="s">
        <v>95</v>
      </c>
      <c r="D10" s="129">
        <v>286398.77937863133</v>
      </c>
      <c r="F10" s="75"/>
    </row>
    <row r="11" spans="2:6" x14ac:dyDescent="0.2">
      <c r="B11" s="259" t="s">
        <v>58</v>
      </c>
      <c r="C11" s="259"/>
      <c r="D11" s="259"/>
      <c r="F11" s="75"/>
    </row>
    <row r="12" spans="2:6" x14ac:dyDescent="0.2">
      <c r="B12" s="127" t="s">
        <v>88</v>
      </c>
      <c r="C12" s="128" t="s">
        <v>58</v>
      </c>
      <c r="D12" s="129">
        <v>319097.91983926977</v>
      </c>
    </row>
    <row r="13" spans="2:6" x14ac:dyDescent="0.2">
      <c r="B13" s="259" t="s">
        <v>59</v>
      </c>
      <c r="C13" s="259"/>
      <c r="D13" s="259"/>
    </row>
    <row r="14" spans="2:6" x14ac:dyDescent="0.2">
      <c r="B14" s="130" t="s">
        <v>89</v>
      </c>
      <c r="C14" s="131" t="s">
        <v>60</v>
      </c>
      <c r="D14" s="132">
        <v>162271.11600641694</v>
      </c>
    </row>
    <row r="15" spans="2:6" x14ac:dyDescent="0.2">
      <c r="B15" s="127" t="s">
        <v>90</v>
      </c>
      <c r="C15" s="128" t="s">
        <v>53</v>
      </c>
      <c r="D15" s="129">
        <v>3669298.2962304689</v>
      </c>
    </row>
    <row r="16" spans="2:6" x14ac:dyDescent="0.2">
      <c r="B16" s="259" t="s">
        <v>61</v>
      </c>
      <c r="C16" s="259"/>
      <c r="D16" s="259"/>
    </row>
    <row r="17" spans="2:4" x14ac:dyDescent="0.2">
      <c r="B17" s="127" t="s">
        <v>91</v>
      </c>
      <c r="C17" s="128" t="s">
        <v>61</v>
      </c>
      <c r="D17" s="133">
        <f>D14/D15</f>
        <v>4.4224018574101964E-2</v>
      </c>
    </row>
    <row r="18" spans="2:4" x14ac:dyDescent="0.2">
      <c r="B18" s="259" t="s">
        <v>194</v>
      </c>
      <c r="C18" s="259"/>
      <c r="D18" s="259"/>
    </row>
    <row r="19" spans="2:4" x14ac:dyDescent="0.2">
      <c r="B19" s="16" t="s">
        <v>62</v>
      </c>
      <c r="C19" s="23" t="s">
        <v>195</v>
      </c>
      <c r="D19" s="74" t="s">
        <v>249</v>
      </c>
    </row>
    <row r="20" spans="2:4" ht="28.5" x14ac:dyDescent="0.2">
      <c r="B20" s="47" t="s">
        <v>63</v>
      </c>
      <c r="C20" s="48" t="s">
        <v>64</v>
      </c>
      <c r="D20" s="223" t="s">
        <v>371</v>
      </c>
    </row>
    <row r="22" spans="2:4" ht="90.75" customHeight="1" x14ac:dyDescent="0.2">
      <c r="B22" s="260" t="s">
        <v>250</v>
      </c>
      <c r="C22" s="260"/>
      <c r="D22" s="260"/>
    </row>
  </sheetData>
  <mergeCells count="9">
    <mergeCell ref="B16:D16"/>
    <mergeCell ref="B18:D18"/>
    <mergeCell ref="B22:D22"/>
    <mergeCell ref="B3:C3"/>
    <mergeCell ref="B5:D5"/>
    <mergeCell ref="B7:D7"/>
    <mergeCell ref="B9:D9"/>
    <mergeCell ref="B11:D11"/>
    <mergeCell ref="B13:D13"/>
  </mergeCells>
  <hyperlinks>
    <hyperlink ref="F2" location="Index!A1" display="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tabSelected="1" topLeftCell="E19" workbookViewId="0">
      <selection activeCell="N25" sqref="N25"/>
    </sheetView>
  </sheetViews>
  <sheetFormatPr defaultColWidth="8.796875" defaultRowHeight="14.25" x14ac:dyDescent="0.2"/>
  <cols>
    <col min="1" max="1" width="3" style="11" customWidth="1"/>
    <col min="2" max="2" width="6" style="16" customWidth="1"/>
    <col min="3" max="3" width="46.296875" style="11" customWidth="1"/>
    <col min="4" max="7" width="24.09765625" style="11" bestFit="1" customWidth="1"/>
    <col min="8" max="11" width="22.3984375" style="11" bestFit="1" customWidth="1"/>
    <col min="12" max="12" width="3" style="11" customWidth="1"/>
    <col min="13" max="13" width="9" style="11" customWidth="1"/>
    <col min="14" max="16384" width="8.796875" style="11"/>
  </cols>
  <sheetData>
    <row r="1" spans="2:13" x14ac:dyDescent="0.2">
      <c r="L1" s="142"/>
    </row>
    <row r="2" spans="2:13" ht="19.5" x14ac:dyDescent="0.25">
      <c r="B2" s="39" t="s">
        <v>251</v>
      </c>
      <c r="C2" s="39"/>
      <c r="D2" s="39"/>
      <c r="E2" s="39"/>
      <c r="F2" s="39"/>
      <c r="G2" s="39"/>
      <c r="H2" s="39"/>
      <c r="I2" s="39"/>
      <c r="J2" s="39"/>
      <c r="K2" s="39"/>
      <c r="L2" s="142"/>
      <c r="M2" s="22" t="s">
        <v>12</v>
      </c>
    </row>
    <row r="3" spans="2:13" ht="14.25" customHeight="1" x14ac:dyDescent="0.2">
      <c r="B3" s="159" t="s">
        <v>257</v>
      </c>
      <c r="C3" s="160"/>
      <c r="D3" s="262" t="s">
        <v>258</v>
      </c>
      <c r="E3" s="262" t="s">
        <v>258</v>
      </c>
      <c r="F3" s="262" t="s">
        <v>258</v>
      </c>
      <c r="G3" s="262" t="s">
        <v>258</v>
      </c>
      <c r="H3" s="262" t="s">
        <v>259</v>
      </c>
      <c r="I3" s="262" t="s">
        <v>259</v>
      </c>
      <c r="J3" s="262" t="s">
        <v>259</v>
      </c>
      <c r="K3" s="262" t="s">
        <v>259</v>
      </c>
      <c r="L3" s="142"/>
    </row>
    <row r="4" spans="2:13" x14ac:dyDescent="0.2">
      <c r="B4" s="264" t="s">
        <v>260</v>
      </c>
      <c r="C4" s="264"/>
      <c r="D4" s="263"/>
      <c r="E4" s="263"/>
      <c r="F4" s="263"/>
      <c r="G4" s="263"/>
      <c r="H4" s="265"/>
      <c r="I4" s="265"/>
      <c r="J4" s="263"/>
      <c r="K4" s="263"/>
      <c r="L4" s="142"/>
    </row>
    <row r="5" spans="2:13" x14ac:dyDescent="0.2">
      <c r="B5" s="264" t="s">
        <v>261</v>
      </c>
      <c r="C5" s="264"/>
      <c r="D5" s="161" t="s">
        <v>230</v>
      </c>
      <c r="E5" s="161" t="s">
        <v>232</v>
      </c>
      <c r="F5" s="161" t="s">
        <v>212</v>
      </c>
      <c r="G5" s="161" t="s">
        <v>213</v>
      </c>
      <c r="H5" s="161" t="s">
        <v>198</v>
      </c>
      <c r="I5" s="161" t="s">
        <v>262</v>
      </c>
      <c r="J5" s="161" t="s">
        <v>212</v>
      </c>
      <c r="K5" s="161" t="s">
        <v>213</v>
      </c>
      <c r="L5" s="142"/>
    </row>
    <row r="6" spans="2:13" x14ac:dyDescent="0.2">
      <c r="B6" s="264" t="s">
        <v>263</v>
      </c>
      <c r="C6" s="264"/>
      <c r="D6" s="160">
        <v>12</v>
      </c>
      <c r="E6" s="160">
        <v>12</v>
      </c>
      <c r="F6" s="160">
        <v>12</v>
      </c>
      <c r="G6" s="160">
        <v>12</v>
      </c>
      <c r="H6" s="160">
        <v>12</v>
      </c>
      <c r="I6" s="160">
        <v>12</v>
      </c>
      <c r="J6" s="160">
        <v>12</v>
      </c>
      <c r="K6" s="160">
        <v>12</v>
      </c>
      <c r="L6" s="142"/>
    </row>
    <row r="7" spans="2:13" x14ac:dyDescent="0.2">
      <c r="B7" s="162" t="s">
        <v>264</v>
      </c>
      <c r="C7" s="162"/>
      <c r="D7" s="162"/>
      <c r="E7" s="162"/>
      <c r="F7" s="162"/>
      <c r="G7" s="162"/>
      <c r="H7" s="162"/>
      <c r="I7" s="162"/>
      <c r="J7" s="162"/>
      <c r="K7" s="162"/>
      <c r="L7" s="142"/>
    </row>
    <row r="8" spans="2:13" x14ac:dyDescent="0.2">
      <c r="B8" s="163" t="s">
        <v>265</v>
      </c>
      <c r="C8" s="164" t="s">
        <v>266</v>
      </c>
      <c r="D8" s="165"/>
      <c r="E8" s="165"/>
      <c r="F8" s="165"/>
      <c r="G8" s="165"/>
      <c r="H8" s="166"/>
      <c r="I8" s="166"/>
      <c r="J8" s="166">
        <v>535207</v>
      </c>
      <c r="K8" s="166">
        <v>484826</v>
      </c>
      <c r="L8" s="167"/>
    </row>
    <row r="9" spans="2:13" x14ac:dyDescent="0.2">
      <c r="B9" s="168" t="s">
        <v>267</v>
      </c>
      <c r="C9" s="168"/>
      <c r="D9" s="168"/>
      <c r="E9" s="168"/>
      <c r="F9" s="168"/>
      <c r="G9" s="168"/>
      <c r="H9" s="168"/>
      <c r="I9" s="168"/>
      <c r="J9" s="168"/>
      <c r="K9" s="168"/>
      <c r="L9" s="169"/>
    </row>
    <row r="10" spans="2:13" ht="28.5" x14ac:dyDescent="0.2">
      <c r="B10" s="163" t="s">
        <v>268</v>
      </c>
      <c r="C10" s="164" t="s">
        <v>269</v>
      </c>
      <c r="D10" s="166">
        <v>543039.7721745274</v>
      </c>
      <c r="E10" s="166">
        <v>526738.36214979808</v>
      </c>
      <c r="F10" s="166">
        <v>512732</v>
      </c>
      <c r="G10" s="166">
        <v>500742</v>
      </c>
      <c r="H10" s="167">
        <v>490988</v>
      </c>
      <c r="I10" s="166">
        <v>484656</v>
      </c>
      <c r="J10" s="166">
        <v>40500</v>
      </c>
      <c r="K10" s="166">
        <v>40042</v>
      </c>
      <c r="L10" s="167"/>
    </row>
    <row r="11" spans="2:13" x14ac:dyDescent="0.2">
      <c r="B11" s="170" t="s">
        <v>52</v>
      </c>
      <c r="C11" s="171" t="s">
        <v>270</v>
      </c>
      <c r="D11" s="172">
        <v>361106.30110232526</v>
      </c>
      <c r="E11" s="172">
        <v>350445.19685704075</v>
      </c>
      <c r="F11" s="172">
        <v>337687</v>
      </c>
      <c r="G11" s="172">
        <v>325618</v>
      </c>
      <c r="H11" s="172">
        <v>317604</v>
      </c>
      <c r="I11" s="172">
        <v>311677</v>
      </c>
      <c r="J11" s="172">
        <v>16884</v>
      </c>
      <c r="K11" s="172">
        <v>16281</v>
      </c>
      <c r="L11" s="173"/>
    </row>
    <row r="12" spans="2:13" x14ac:dyDescent="0.2">
      <c r="B12" s="174" t="s">
        <v>271</v>
      </c>
      <c r="C12" s="175" t="s">
        <v>272</v>
      </c>
      <c r="D12" s="176">
        <v>180438.37384172282</v>
      </c>
      <c r="E12" s="176">
        <v>175140.92957801346</v>
      </c>
      <c r="F12" s="176">
        <v>174265</v>
      </c>
      <c r="G12" s="176">
        <v>174717</v>
      </c>
      <c r="H12" s="176">
        <v>173368</v>
      </c>
      <c r="I12" s="176">
        <v>172966</v>
      </c>
      <c r="J12" s="176">
        <v>23593</v>
      </c>
      <c r="K12" s="176">
        <v>23739</v>
      </c>
      <c r="L12" s="177"/>
    </row>
    <row r="13" spans="2:13" x14ac:dyDescent="0.2">
      <c r="B13" s="163" t="s">
        <v>273</v>
      </c>
      <c r="C13" s="164" t="s">
        <v>274</v>
      </c>
      <c r="D13" s="166">
        <v>651971.55570719519</v>
      </c>
      <c r="E13" s="166">
        <v>616248.8860060845</v>
      </c>
      <c r="F13" s="166">
        <v>585190</v>
      </c>
      <c r="G13" s="166">
        <v>562928</v>
      </c>
      <c r="H13" s="166">
        <v>554755</v>
      </c>
      <c r="I13" s="166">
        <v>555484</v>
      </c>
      <c r="J13" s="166">
        <v>233739</v>
      </c>
      <c r="K13" s="166">
        <v>225264</v>
      </c>
      <c r="L13" s="167"/>
    </row>
    <row r="14" spans="2:13" ht="28.5" x14ac:dyDescent="0.2">
      <c r="B14" s="170" t="s">
        <v>275</v>
      </c>
      <c r="C14" s="171" t="s">
        <v>276</v>
      </c>
      <c r="D14" s="172">
        <v>328422.42533335951</v>
      </c>
      <c r="E14" s="172">
        <v>319926.44362007844</v>
      </c>
      <c r="F14" s="172">
        <v>297502</v>
      </c>
      <c r="G14" s="172">
        <v>273673</v>
      </c>
      <c r="H14" s="172">
        <v>259844</v>
      </c>
      <c r="I14" s="172">
        <v>253453</v>
      </c>
      <c r="J14" s="172">
        <v>71432</v>
      </c>
      <c r="K14" s="172">
        <v>65496</v>
      </c>
      <c r="L14" s="173"/>
    </row>
    <row r="15" spans="2:13" x14ac:dyDescent="0.2">
      <c r="B15" s="170" t="s">
        <v>277</v>
      </c>
      <c r="C15" s="171" t="s">
        <v>278</v>
      </c>
      <c r="D15" s="172">
        <v>313595.82807432831</v>
      </c>
      <c r="E15" s="172">
        <v>285881.68534113315</v>
      </c>
      <c r="F15" s="172">
        <v>277375</v>
      </c>
      <c r="G15" s="172">
        <v>277493</v>
      </c>
      <c r="H15" s="172">
        <v>282300</v>
      </c>
      <c r="I15" s="172">
        <v>290894</v>
      </c>
      <c r="J15" s="172">
        <v>151995</v>
      </c>
      <c r="K15" s="172">
        <v>148005</v>
      </c>
      <c r="L15" s="173"/>
    </row>
    <row r="16" spans="2:13" x14ac:dyDescent="0.2">
      <c r="B16" s="170" t="s">
        <v>279</v>
      </c>
      <c r="C16" s="171" t="s">
        <v>280</v>
      </c>
      <c r="D16" s="172">
        <v>9953.3022995075371</v>
      </c>
      <c r="E16" s="172">
        <v>10440.757044872946</v>
      </c>
      <c r="F16" s="172">
        <v>10312</v>
      </c>
      <c r="G16" s="172">
        <v>11762</v>
      </c>
      <c r="H16" s="172">
        <v>12611</v>
      </c>
      <c r="I16" s="172">
        <v>11137</v>
      </c>
      <c r="J16" s="172">
        <v>10312</v>
      </c>
      <c r="K16" s="172">
        <v>11762</v>
      </c>
      <c r="L16" s="173"/>
    </row>
    <row r="17" spans="2:13" x14ac:dyDescent="0.2">
      <c r="B17" s="163" t="s">
        <v>281</v>
      </c>
      <c r="C17" s="164" t="s">
        <v>282</v>
      </c>
      <c r="D17" s="178"/>
      <c r="E17" s="178"/>
      <c r="F17" s="178"/>
      <c r="G17" s="178"/>
      <c r="H17" s="178"/>
      <c r="I17" s="178"/>
      <c r="J17" s="166">
        <v>19886</v>
      </c>
      <c r="K17" s="166">
        <v>21003</v>
      </c>
      <c r="L17" s="167"/>
    </row>
    <row r="18" spans="2:13" x14ac:dyDescent="0.2">
      <c r="B18" s="163" t="s">
        <v>283</v>
      </c>
      <c r="C18" s="164" t="s">
        <v>284</v>
      </c>
      <c r="D18" s="166">
        <v>326550.84356477385</v>
      </c>
      <c r="E18" s="166">
        <v>314213.08490728849</v>
      </c>
      <c r="F18" s="166">
        <v>299602</v>
      </c>
      <c r="G18" s="166">
        <v>283072</v>
      </c>
      <c r="H18" s="166">
        <v>273198</v>
      </c>
      <c r="I18" s="166">
        <v>268905</v>
      </c>
      <c r="J18" s="166">
        <v>66181</v>
      </c>
      <c r="K18" s="166">
        <v>57907</v>
      </c>
      <c r="L18" s="167"/>
    </row>
    <row r="19" spans="2:13" ht="28.5" x14ac:dyDescent="0.2">
      <c r="B19" s="170" t="s">
        <v>86</v>
      </c>
      <c r="C19" s="171" t="s">
        <v>285</v>
      </c>
      <c r="D19" s="172">
        <v>38665.284736801179</v>
      </c>
      <c r="E19" s="172">
        <v>40367.749266021012</v>
      </c>
      <c r="F19" s="172">
        <v>39724</v>
      </c>
      <c r="G19" s="172">
        <v>36281</v>
      </c>
      <c r="H19" s="172">
        <v>34879</v>
      </c>
      <c r="I19" s="172">
        <v>33435</v>
      </c>
      <c r="J19" s="172">
        <v>33218</v>
      </c>
      <c r="K19" s="172">
        <v>30219</v>
      </c>
      <c r="L19" s="173"/>
    </row>
    <row r="20" spans="2:13" x14ac:dyDescent="0.2">
      <c r="B20" s="170" t="s">
        <v>286</v>
      </c>
      <c r="C20" s="171" t="s">
        <v>287</v>
      </c>
      <c r="D20" s="172">
        <v>0</v>
      </c>
      <c r="E20" s="172">
        <v>0</v>
      </c>
      <c r="F20" s="172">
        <v>0</v>
      </c>
      <c r="G20" s="172">
        <v>0</v>
      </c>
      <c r="H20" s="172">
        <v>0</v>
      </c>
      <c r="I20" s="172">
        <v>0</v>
      </c>
      <c r="J20" s="172">
        <v>0</v>
      </c>
      <c r="K20" s="172">
        <v>0</v>
      </c>
      <c r="L20" s="173"/>
    </row>
    <row r="21" spans="2:13" x14ac:dyDescent="0.2">
      <c r="B21" s="170" t="s">
        <v>288</v>
      </c>
      <c r="C21" s="171" t="s">
        <v>289</v>
      </c>
      <c r="D21" s="172">
        <v>287885.55882797285</v>
      </c>
      <c r="E21" s="172">
        <v>273845.33564126759</v>
      </c>
      <c r="F21" s="172">
        <v>259878</v>
      </c>
      <c r="G21" s="172">
        <v>246790</v>
      </c>
      <c r="H21" s="172">
        <v>238319</v>
      </c>
      <c r="I21" s="172">
        <v>235470</v>
      </c>
      <c r="J21" s="172">
        <v>32963</v>
      </c>
      <c r="K21" s="172">
        <v>27688</v>
      </c>
      <c r="L21" s="173"/>
    </row>
    <row r="22" spans="2:13" x14ac:dyDescent="0.2">
      <c r="B22" s="179" t="s">
        <v>290</v>
      </c>
      <c r="C22" s="164" t="s">
        <v>291</v>
      </c>
      <c r="D22" s="180">
        <v>49669.95182805472</v>
      </c>
      <c r="E22" s="180">
        <v>57004.861608778563</v>
      </c>
      <c r="F22" s="180">
        <v>58932</v>
      </c>
      <c r="G22" s="180">
        <v>58030</v>
      </c>
      <c r="H22" s="180">
        <v>61124</v>
      </c>
      <c r="I22" s="180">
        <v>57480</v>
      </c>
      <c r="J22" s="180">
        <v>11947</v>
      </c>
      <c r="K22" s="180">
        <v>12723</v>
      </c>
      <c r="L22" s="181"/>
    </row>
    <row r="23" spans="2:13" x14ac:dyDescent="0.2">
      <c r="B23" s="179" t="s">
        <v>292</v>
      </c>
      <c r="C23" s="164" t="s">
        <v>293</v>
      </c>
      <c r="D23" s="180">
        <v>422433.92420678021</v>
      </c>
      <c r="E23" s="180">
        <v>402960.97475340194</v>
      </c>
      <c r="F23" s="180">
        <v>392137</v>
      </c>
      <c r="G23" s="180">
        <v>381710</v>
      </c>
      <c r="H23" s="180">
        <v>383970</v>
      </c>
      <c r="I23" s="180">
        <v>384397</v>
      </c>
      <c r="J23" s="180">
        <v>69985</v>
      </c>
      <c r="K23" s="180">
        <v>66751</v>
      </c>
      <c r="L23" s="181"/>
    </row>
    <row r="24" spans="2:13" x14ac:dyDescent="0.2">
      <c r="B24" s="179" t="s">
        <v>87</v>
      </c>
      <c r="C24" s="164" t="s">
        <v>294</v>
      </c>
      <c r="D24" s="182"/>
      <c r="E24" s="182"/>
      <c r="F24" s="182"/>
      <c r="G24" s="182"/>
      <c r="H24" s="182"/>
      <c r="I24" s="182"/>
      <c r="J24" s="180">
        <v>442238</v>
      </c>
      <c r="K24" s="180">
        <v>423688</v>
      </c>
      <c r="L24" s="181"/>
    </row>
    <row r="25" spans="2:13" x14ac:dyDescent="0.2">
      <c r="B25" s="168" t="s">
        <v>295</v>
      </c>
      <c r="C25" s="168"/>
      <c r="D25" s="168"/>
      <c r="E25" s="168"/>
      <c r="F25" s="168"/>
      <c r="G25" s="168"/>
      <c r="H25" s="168"/>
      <c r="I25" s="168"/>
      <c r="J25" s="168"/>
      <c r="K25" s="168"/>
      <c r="L25" s="169"/>
    </row>
    <row r="26" spans="2:13" x14ac:dyDescent="0.2">
      <c r="B26" s="179" t="s">
        <v>296</v>
      </c>
      <c r="C26" s="164" t="s">
        <v>297</v>
      </c>
      <c r="D26" s="180">
        <v>404492.56743903999</v>
      </c>
      <c r="E26" s="180">
        <v>425999.37609007413</v>
      </c>
      <c r="F26" s="180">
        <v>445086</v>
      </c>
      <c r="G26" s="180">
        <v>455041</v>
      </c>
      <c r="H26" s="180">
        <v>440742</v>
      </c>
      <c r="I26" s="180">
        <v>424239</v>
      </c>
      <c r="J26" s="180">
        <v>53635</v>
      </c>
      <c r="K26" s="180">
        <v>54962</v>
      </c>
      <c r="L26" s="181"/>
    </row>
    <row r="27" spans="2:13" x14ac:dyDescent="0.2">
      <c r="B27" s="179" t="s">
        <v>298</v>
      </c>
      <c r="C27" s="164" t="s">
        <v>299</v>
      </c>
      <c r="D27" s="180">
        <v>17579.985242894043</v>
      </c>
      <c r="E27" s="180">
        <v>15963.352014975218</v>
      </c>
      <c r="F27" s="180">
        <v>13490</v>
      </c>
      <c r="G27" s="180">
        <v>11745</v>
      </c>
      <c r="H27" s="180">
        <v>11742</v>
      </c>
      <c r="I27" s="180">
        <v>11068</v>
      </c>
      <c r="J27" s="180">
        <v>10709</v>
      </c>
      <c r="K27" s="180">
        <v>9768</v>
      </c>
      <c r="L27" s="181"/>
    </row>
    <row r="28" spans="2:13" x14ac:dyDescent="0.2">
      <c r="B28" s="179" t="s">
        <v>88</v>
      </c>
      <c r="C28" s="164" t="s">
        <v>300</v>
      </c>
      <c r="D28" s="180">
        <v>64563.292949414223</v>
      </c>
      <c r="E28" s="180">
        <v>64277.964763489632</v>
      </c>
      <c r="F28" s="180">
        <v>64473</v>
      </c>
      <c r="G28" s="180">
        <v>64675</v>
      </c>
      <c r="H28" s="180">
        <v>64675</v>
      </c>
      <c r="I28" s="180">
        <v>65712</v>
      </c>
      <c r="J28" s="180">
        <v>14426</v>
      </c>
      <c r="K28" s="180">
        <v>15527</v>
      </c>
      <c r="L28" s="181"/>
    </row>
    <row r="29" spans="2:13" ht="57" x14ac:dyDescent="0.2">
      <c r="B29" s="183" t="s">
        <v>301</v>
      </c>
      <c r="C29" s="72" t="s">
        <v>302</v>
      </c>
      <c r="D29" s="184"/>
      <c r="E29" s="184"/>
      <c r="F29" s="184"/>
      <c r="G29" s="184"/>
      <c r="H29" s="184"/>
      <c r="I29" s="180">
        <v>0</v>
      </c>
      <c r="J29" s="180">
        <v>0</v>
      </c>
      <c r="K29" s="180">
        <v>0</v>
      </c>
      <c r="L29" s="181"/>
    </row>
    <row r="30" spans="2:13" x14ac:dyDescent="0.2">
      <c r="B30" s="183" t="s">
        <v>303</v>
      </c>
      <c r="C30" s="72" t="s">
        <v>304</v>
      </c>
      <c r="D30" s="184"/>
      <c r="E30" s="184"/>
      <c r="F30" s="184"/>
      <c r="G30" s="184"/>
      <c r="H30" s="184"/>
      <c r="I30" s="180">
        <v>0</v>
      </c>
      <c r="J30" s="180">
        <v>0</v>
      </c>
      <c r="K30" s="180">
        <v>0</v>
      </c>
      <c r="L30" s="181"/>
      <c r="M30" s="119"/>
    </row>
    <row r="31" spans="2:13" x14ac:dyDescent="0.2">
      <c r="B31" s="179" t="s">
        <v>89</v>
      </c>
      <c r="C31" s="185" t="s">
        <v>305</v>
      </c>
      <c r="D31" s="180">
        <v>486635.84563134838</v>
      </c>
      <c r="E31" s="180">
        <v>506240.69286853925</v>
      </c>
      <c r="F31" s="180">
        <v>523049</v>
      </c>
      <c r="G31" s="180">
        <v>531460</v>
      </c>
      <c r="H31" s="180">
        <v>517159</v>
      </c>
      <c r="I31" s="180">
        <v>501019</v>
      </c>
      <c r="J31" s="180">
        <v>78769</v>
      </c>
      <c r="K31" s="180">
        <v>80258</v>
      </c>
      <c r="L31" s="181"/>
    </row>
    <row r="32" spans="2:13" x14ac:dyDescent="0.2">
      <c r="B32" s="186" t="s">
        <v>306</v>
      </c>
      <c r="C32" s="187" t="s">
        <v>307</v>
      </c>
      <c r="D32" s="188">
        <v>0</v>
      </c>
      <c r="E32" s="188">
        <v>0</v>
      </c>
      <c r="F32" s="188">
        <v>0</v>
      </c>
      <c r="G32" s="188">
        <v>0</v>
      </c>
      <c r="H32" s="188">
        <v>0</v>
      </c>
      <c r="I32" s="188">
        <v>0</v>
      </c>
      <c r="J32" s="188">
        <v>0</v>
      </c>
      <c r="K32" s="188">
        <v>0</v>
      </c>
      <c r="L32" s="189"/>
    </row>
    <row r="33" spans="2:12" x14ac:dyDescent="0.2">
      <c r="B33" s="186" t="s">
        <v>308</v>
      </c>
      <c r="C33" s="187" t="s">
        <v>309</v>
      </c>
      <c r="D33" s="188">
        <v>0</v>
      </c>
      <c r="E33" s="188">
        <v>0</v>
      </c>
      <c r="F33" s="188">
        <v>0</v>
      </c>
      <c r="G33" s="188">
        <v>0</v>
      </c>
      <c r="H33" s="188">
        <v>0</v>
      </c>
      <c r="I33" s="188">
        <v>0</v>
      </c>
      <c r="J33" s="188">
        <v>0</v>
      </c>
      <c r="K33" s="188">
        <v>0</v>
      </c>
      <c r="L33" s="189"/>
    </row>
    <row r="34" spans="2:12" x14ac:dyDescent="0.2">
      <c r="B34" s="186" t="s">
        <v>310</v>
      </c>
      <c r="C34" s="187" t="s">
        <v>311</v>
      </c>
      <c r="D34" s="188">
        <v>486635.84563134838</v>
      </c>
      <c r="E34" s="188">
        <v>506240.69286853925</v>
      </c>
      <c r="F34" s="188">
        <v>523049</v>
      </c>
      <c r="G34" s="188">
        <v>531460</v>
      </c>
      <c r="H34" s="188">
        <v>517159</v>
      </c>
      <c r="I34" s="188">
        <v>501019</v>
      </c>
      <c r="J34" s="188">
        <v>78769</v>
      </c>
      <c r="K34" s="188">
        <v>80258</v>
      </c>
      <c r="L34" s="189"/>
    </row>
    <row r="35" spans="2:12" ht="28.5" customHeight="1" x14ac:dyDescent="0.2">
      <c r="B35" s="154"/>
      <c r="C35" s="190"/>
      <c r="D35" s="84"/>
      <c r="E35" s="84"/>
      <c r="F35" s="84"/>
      <c r="G35" s="84"/>
      <c r="H35" s="231" t="s">
        <v>312</v>
      </c>
      <c r="I35" s="231" t="s">
        <v>312</v>
      </c>
      <c r="J35" s="231" t="s">
        <v>312</v>
      </c>
      <c r="K35" s="231" t="s">
        <v>312</v>
      </c>
      <c r="L35" s="191"/>
    </row>
    <row r="36" spans="2:12" x14ac:dyDescent="0.2">
      <c r="B36" s="192" t="s">
        <v>90</v>
      </c>
      <c r="C36" s="185" t="s">
        <v>313</v>
      </c>
      <c r="D36" s="193"/>
      <c r="E36" s="193"/>
      <c r="F36" s="193"/>
      <c r="G36" s="193"/>
      <c r="H36" s="194">
        <v>656990.8900461283</v>
      </c>
      <c r="I36" s="194">
        <v>597275.3632870724</v>
      </c>
      <c r="J36" s="194">
        <v>535207.41697357944</v>
      </c>
      <c r="K36" s="194">
        <v>484826.08985354216</v>
      </c>
      <c r="L36" s="194"/>
    </row>
    <row r="37" spans="2:12" x14ac:dyDescent="0.2">
      <c r="B37" s="192" t="s">
        <v>91</v>
      </c>
      <c r="C37" s="185" t="s">
        <v>314</v>
      </c>
      <c r="D37" s="193"/>
      <c r="E37" s="193"/>
      <c r="F37" s="193"/>
      <c r="G37" s="193"/>
      <c r="H37" s="194">
        <v>426364.78219421679</v>
      </c>
      <c r="I37" s="194">
        <v>393034.37302327313</v>
      </c>
      <c r="J37" s="194">
        <v>363469.11113425239</v>
      </c>
      <c r="K37" s="194">
        <v>343430.5546281953</v>
      </c>
      <c r="L37" s="194"/>
    </row>
    <row r="38" spans="2:12" x14ac:dyDescent="0.2">
      <c r="B38" s="195" t="s">
        <v>315</v>
      </c>
      <c r="C38" s="196" t="s">
        <v>316</v>
      </c>
      <c r="D38" s="197"/>
      <c r="E38" s="197"/>
      <c r="F38" s="197"/>
      <c r="G38" s="197"/>
      <c r="H38" s="198">
        <v>1.5406985436945526</v>
      </c>
      <c r="I38" s="198">
        <v>1.5155884618478934</v>
      </c>
      <c r="J38" s="198">
        <v>1.466992553158309</v>
      </c>
      <c r="K38" s="198">
        <v>1.4097185562895131</v>
      </c>
      <c r="L38" s="198"/>
    </row>
    <row r="41" spans="2:12" x14ac:dyDescent="0.2">
      <c r="D41" s="119"/>
      <c r="E41" s="119"/>
      <c r="F41" s="119"/>
      <c r="G41" s="119"/>
      <c r="H41" s="119"/>
    </row>
    <row r="42" spans="2:12" x14ac:dyDescent="0.2">
      <c r="D42" s="119"/>
      <c r="E42" s="119"/>
      <c r="F42" s="119"/>
      <c r="G42" s="119"/>
      <c r="H42" s="119"/>
    </row>
    <row r="43" spans="2:12" x14ac:dyDescent="0.2">
      <c r="D43" s="119"/>
      <c r="E43" s="119"/>
      <c r="F43" s="119"/>
      <c r="G43" s="119"/>
      <c r="H43" s="119"/>
    </row>
    <row r="44" spans="2:12" x14ac:dyDescent="0.2">
      <c r="D44" s="119"/>
      <c r="E44" s="119"/>
      <c r="F44" s="119"/>
      <c r="G44" s="119"/>
      <c r="H44" s="119"/>
    </row>
    <row r="45" spans="2:12" x14ac:dyDescent="0.2">
      <c r="D45" s="119"/>
      <c r="E45" s="119"/>
      <c r="F45" s="119"/>
      <c r="G45" s="119"/>
      <c r="H45" s="119"/>
    </row>
    <row r="46" spans="2:12" x14ac:dyDescent="0.2">
      <c r="D46" s="119"/>
      <c r="E46" s="119"/>
      <c r="F46" s="119"/>
      <c r="G46" s="119"/>
      <c r="H46" s="119"/>
    </row>
    <row r="47" spans="2:12" x14ac:dyDescent="0.2">
      <c r="D47" s="119"/>
      <c r="E47" s="119"/>
      <c r="F47" s="119"/>
      <c r="G47" s="119"/>
      <c r="H47" s="119"/>
    </row>
    <row r="48" spans="2:12" x14ac:dyDescent="0.2">
      <c r="D48" s="119"/>
      <c r="E48" s="119"/>
      <c r="F48" s="119"/>
      <c r="G48" s="119"/>
      <c r="H48" s="119"/>
    </row>
    <row r="49" spans="4:8" x14ac:dyDescent="0.2">
      <c r="D49" s="119"/>
      <c r="E49" s="119"/>
      <c r="F49" s="119"/>
      <c r="G49" s="119"/>
      <c r="H49" s="119"/>
    </row>
    <row r="50" spans="4:8" x14ac:dyDescent="0.2">
      <c r="D50" s="119"/>
      <c r="E50" s="119"/>
      <c r="F50" s="119"/>
      <c r="G50" s="119"/>
      <c r="H50" s="119"/>
    </row>
    <row r="51" spans="4:8" x14ac:dyDescent="0.2">
      <c r="D51" s="119"/>
      <c r="E51" s="119"/>
      <c r="F51" s="119"/>
      <c r="G51" s="119"/>
      <c r="H51" s="119"/>
    </row>
    <row r="52" spans="4:8" x14ac:dyDescent="0.2">
      <c r="D52" s="119"/>
      <c r="E52" s="119"/>
      <c r="F52" s="119"/>
      <c r="G52" s="119"/>
      <c r="H52" s="119"/>
    </row>
    <row r="53" spans="4:8" x14ac:dyDescent="0.2">
      <c r="D53" s="119"/>
      <c r="E53" s="119"/>
      <c r="F53" s="119"/>
      <c r="G53" s="119"/>
      <c r="H53" s="119"/>
    </row>
    <row r="54" spans="4:8" x14ac:dyDescent="0.2">
      <c r="D54" s="119"/>
      <c r="E54" s="119"/>
      <c r="F54" s="119"/>
      <c r="G54" s="119"/>
      <c r="H54" s="119"/>
    </row>
    <row r="55" spans="4:8" x14ac:dyDescent="0.2">
      <c r="D55" s="119"/>
      <c r="E55" s="119"/>
      <c r="F55" s="119"/>
      <c r="G55" s="119"/>
      <c r="H55" s="119"/>
    </row>
    <row r="56" spans="4:8" x14ac:dyDescent="0.2">
      <c r="D56" s="119"/>
      <c r="E56" s="119"/>
      <c r="F56" s="119"/>
      <c r="G56" s="119"/>
      <c r="H56" s="119"/>
    </row>
    <row r="57" spans="4:8" x14ac:dyDescent="0.2">
      <c r="D57" s="119"/>
      <c r="E57" s="119"/>
      <c r="F57" s="119"/>
      <c r="G57" s="119"/>
      <c r="H57" s="119"/>
    </row>
    <row r="58" spans="4:8" x14ac:dyDescent="0.2">
      <c r="D58" s="119"/>
      <c r="E58" s="119"/>
      <c r="F58" s="119"/>
      <c r="G58" s="119"/>
      <c r="H58" s="119"/>
    </row>
    <row r="59" spans="4:8" x14ac:dyDescent="0.2">
      <c r="D59" s="119"/>
      <c r="E59" s="119"/>
      <c r="F59" s="119"/>
      <c r="G59" s="119"/>
      <c r="H59" s="119"/>
    </row>
    <row r="60" spans="4:8" x14ac:dyDescent="0.2">
      <c r="D60" s="119"/>
      <c r="E60" s="119"/>
      <c r="F60" s="119"/>
      <c r="G60" s="119"/>
      <c r="H60" s="119"/>
    </row>
    <row r="61" spans="4:8" x14ac:dyDescent="0.2">
      <c r="D61" s="119"/>
      <c r="E61" s="119"/>
      <c r="F61" s="119"/>
      <c r="G61" s="119"/>
      <c r="H61" s="119"/>
    </row>
    <row r="62" spans="4:8" x14ac:dyDescent="0.2">
      <c r="D62" s="119"/>
      <c r="E62" s="119"/>
      <c r="F62" s="119"/>
      <c r="G62" s="119"/>
      <c r="H62" s="119"/>
    </row>
    <row r="63" spans="4:8" x14ac:dyDescent="0.2">
      <c r="D63" s="119"/>
      <c r="E63" s="119"/>
      <c r="F63" s="119"/>
      <c r="G63" s="119"/>
      <c r="H63" s="119"/>
    </row>
    <row r="64" spans="4:8" x14ac:dyDescent="0.2">
      <c r="D64" s="119"/>
      <c r="E64" s="119"/>
      <c r="F64" s="119"/>
      <c r="G64" s="119"/>
      <c r="H64" s="119"/>
    </row>
    <row r="65" spans="4:8" x14ac:dyDescent="0.2">
      <c r="D65" s="119"/>
      <c r="E65" s="119"/>
      <c r="F65" s="119"/>
      <c r="G65" s="119"/>
      <c r="H65" s="119"/>
    </row>
    <row r="66" spans="4:8" x14ac:dyDescent="0.2">
      <c r="D66" s="119"/>
      <c r="E66" s="119"/>
      <c r="F66" s="119"/>
      <c r="G66" s="119"/>
      <c r="H66" s="119"/>
    </row>
    <row r="67" spans="4:8" x14ac:dyDescent="0.2">
      <c r="D67" s="119"/>
      <c r="E67" s="119"/>
      <c r="F67" s="119"/>
      <c r="G67" s="119"/>
      <c r="H67" s="119"/>
    </row>
    <row r="68" spans="4:8" x14ac:dyDescent="0.2">
      <c r="D68" s="119"/>
      <c r="E68" s="119"/>
      <c r="F68" s="119"/>
      <c r="G68" s="119"/>
      <c r="H68" s="119"/>
    </row>
    <row r="69" spans="4:8" x14ac:dyDescent="0.2">
      <c r="D69" s="119"/>
      <c r="E69" s="119"/>
      <c r="F69" s="119"/>
      <c r="G69" s="119"/>
      <c r="H69" s="119"/>
    </row>
    <row r="70" spans="4:8" x14ac:dyDescent="0.2">
      <c r="D70" s="119"/>
      <c r="E70" s="119"/>
      <c r="F70" s="119"/>
      <c r="G70" s="119"/>
      <c r="H70" s="119"/>
    </row>
    <row r="71" spans="4:8" x14ac:dyDescent="0.2">
      <c r="D71" s="119"/>
      <c r="E71" s="119"/>
      <c r="F71" s="119"/>
      <c r="G71" s="119"/>
      <c r="H71" s="119"/>
    </row>
  </sheetData>
  <mergeCells count="11">
    <mergeCell ref="J3:J4"/>
    <mergeCell ref="K3:K4"/>
    <mergeCell ref="B4:C4"/>
    <mergeCell ref="B5:C5"/>
    <mergeCell ref="B6:C6"/>
    <mergeCell ref="D3:D4"/>
    <mergeCell ref="E3:E4"/>
    <mergeCell ref="F3:F4"/>
    <mergeCell ref="G3:G4"/>
    <mergeCell ref="H3:H4"/>
    <mergeCell ref="I3:I4"/>
  </mergeCells>
  <hyperlinks>
    <hyperlink ref="M2"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workbookViewId="0">
      <selection activeCell="E32" sqref="E32"/>
    </sheetView>
  </sheetViews>
  <sheetFormatPr defaultColWidth="16.3984375" defaultRowHeight="14.25" x14ac:dyDescent="0.2"/>
  <cols>
    <col min="1" max="1" width="3" style="14" customWidth="1"/>
    <col min="2" max="2" width="24.19921875" style="14" customWidth="1"/>
    <col min="3" max="14" width="12.19921875" style="14" customWidth="1"/>
    <col min="15" max="15" width="3" style="14" customWidth="1"/>
    <col min="16" max="16" width="9" style="14" customWidth="1"/>
    <col min="17" max="16384" width="16.3984375" style="14"/>
  </cols>
  <sheetData>
    <row r="2" spans="2:16" ht="19.5" x14ac:dyDescent="0.25">
      <c r="B2" s="39" t="s">
        <v>317</v>
      </c>
      <c r="C2" s="39"/>
      <c r="D2" s="39"/>
      <c r="E2" s="39"/>
      <c r="F2" s="39"/>
      <c r="G2" s="39"/>
      <c r="H2" s="39"/>
      <c r="I2" s="39"/>
      <c r="J2" s="39"/>
      <c r="K2" s="39"/>
      <c r="L2" s="39"/>
      <c r="M2" s="39"/>
      <c r="N2" s="39"/>
      <c r="P2" s="22" t="s">
        <v>12</v>
      </c>
    </row>
    <row r="3" spans="2:16" s="201" customFormat="1" x14ac:dyDescent="0.2">
      <c r="B3" s="61" t="s">
        <v>235</v>
      </c>
      <c r="C3" s="199"/>
      <c r="D3" s="199"/>
      <c r="E3" s="199"/>
      <c r="F3" s="199"/>
      <c r="G3" s="199"/>
      <c r="H3" s="199"/>
      <c r="I3" s="199"/>
      <c r="J3" s="199"/>
      <c r="K3" s="199"/>
      <c r="L3" s="199"/>
      <c r="M3" s="199"/>
      <c r="N3" s="199"/>
      <c r="O3" s="200"/>
      <c r="P3" s="14"/>
    </row>
    <row r="4" spans="2:16" ht="14.25" customHeight="1" x14ac:dyDescent="0.2">
      <c r="B4" s="268"/>
      <c r="C4" s="270" t="s">
        <v>318</v>
      </c>
      <c r="D4" s="271"/>
      <c r="E4" s="270" t="s">
        <v>319</v>
      </c>
      <c r="F4" s="271"/>
      <c r="G4" s="270" t="s">
        <v>320</v>
      </c>
      <c r="H4" s="271"/>
      <c r="I4" s="270" t="s">
        <v>321</v>
      </c>
      <c r="J4" s="270"/>
      <c r="K4" s="270"/>
      <c r="L4" s="271"/>
      <c r="M4" s="272" t="s">
        <v>322</v>
      </c>
      <c r="N4" s="267" t="s">
        <v>323</v>
      </c>
    </row>
    <row r="5" spans="2:16" ht="57" x14ac:dyDescent="0.2">
      <c r="B5" s="269"/>
      <c r="C5" s="227" t="s">
        <v>324</v>
      </c>
      <c r="D5" s="202" t="s">
        <v>325</v>
      </c>
      <c r="E5" s="227" t="s">
        <v>326</v>
      </c>
      <c r="F5" s="202" t="s">
        <v>327</v>
      </c>
      <c r="G5" s="227" t="s">
        <v>324</v>
      </c>
      <c r="H5" s="202" t="s">
        <v>325</v>
      </c>
      <c r="I5" s="227" t="s">
        <v>328</v>
      </c>
      <c r="J5" s="227" t="s">
        <v>329</v>
      </c>
      <c r="K5" s="227" t="s">
        <v>330</v>
      </c>
      <c r="L5" s="202" t="s">
        <v>13</v>
      </c>
      <c r="M5" s="273"/>
      <c r="N5" s="267"/>
    </row>
    <row r="6" spans="2:16" x14ac:dyDescent="0.2">
      <c r="B6" s="14" t="s">
        <v>331</v>
      </c>
      <c r="C6" s="203">
        <v>267899.06199999998</v>
      </c>
      <c r="D6" s="203">
        <v>1112369.6910000001</v>
      </c>
      <c r="E6" s="203">
        <v>15.07926</v>
      </c>
      <c r="F6" s="203">
        <v>656.28595792333908</v>
      </c>
      <c r="G6" s="203">
        <v>0</v>
      </c>
      <c r="H6" s="203">
        <v>0</v>
      </c>
      <c r="I6" s="203">
        <v>27224.511999999999</v>
      </c>
      <c r="J6" s="203">
        <v>72.576583292701969</v>
      </c>
      <c r="K6" s="203">
        <v>0</v>
      </c>
      <c r="L6" s="203">
        <v>27297.088583292702</v>
      </c>
      <c r="M6" s="228">
        <f>L6/$L$21</f>
        <v>0.51237715952612461</v>
      </c>
      <c r="N6" s="204">
        <v>0</v>
      </c>
    </row>
    <row r="7" spans="2:16" x14ac:dyDescent="0.2">
      <c r="B7" s="14" t="s">
        <v>332</v>
      </c>
      <c r="C7" s="203">
        <v>20533.808000000001</v>
      </c>
      <c r="D7" s="203">
        <v>376703.64500000002</v>
      </c>
      <c r="E7" s="203">
        <v>2.0808879999999998</v>
      </c>
      <c r="F7" s="203">
        <v>2150.5295297719977</v>
      </c>
      <c r="G7" s="203">
        <v>0</v>
      </c>
      <c r="H7" s="203">
        <v>0</v>
      </c>
      <c r="I7" s="203">
        <v>8499.5740000000005</v>
      </c>
      <c r="J7" s="203">
        <v>240.78600672891434</v>
      </c>
      <c r="K7" s="203">
        <v>0</v>
      </c>
      <c r="L7" s="203">
        <v>8740.3600067289153</v>
      </c>
      <c r="M7" s="228">
        <f t="shared" ref="M7:M19" si="0">L7/$L$21</f>
        <v>0.16406001760292127</v>
      </c>
      <c r="N7" s="204">
        <v>0</v>
      </c>
    </row>
    <row r="8" spans="2:16" x14ac:dyDescent="0.2">
      <c r="B8" s="14" t="s">
        <v>333</v>
      </c>
      <c r="C8" s="203">
        <v>10353.752</v>
      </c>
      <c r="D8" s="203">
        <v>300510.641</v>
      </c>
      <c r="E8" s="203">
        <v>1.9242170000000001</v>
      </c>
      <c r="F8" s="203">
        <v>282.41461670597579</v>
      </c>
      <c r="G8" s="203">
        <v>0</v>
      </c>
      <c r="H8" s="203">
        <v>0</v>
      </c>
      <c r="I8" s="203">
        <v>6253.58</v>
      </c>
      <c r="J8" s="203">
        <v>32.835293409580075</v>
      </c>
      <c r="K8" s="203">
        <v>0</v>
      </c>
      <c r="L8" s="203">
        <v>6286.41529340958</v>
      </c>
      <c r="M8" s="228">
        <f t="shared" si="0"/>
        <v>0.11799850382616359</v>
      </c>
      <c r="N8" s="204">
        <v>0.01</v>
      </c>
    </row>
    <row r="9" spans="2:16" x14ac:dyDescent="0.2">
      <c r="B9" s="14" t="s">
        <v>334</v>
      </c>
      <c r="C9" s="203">
        <v>29050.695</v>
      </c>
      <c r="D9" s="203">
        <v>180771.742</v>
      </c>
      <c r="E9" s="203">
        <v>0.355184</v>
      </c>
      <c r="F9" s="203">
        <v>3069.6258427866478</v>
      </c>
      <c r="G9" s="203">
        <v>0</v>
      </c>
      <c r="H9" s="203">
        <v>0</v>
      </c>
      <c r="I9" s="203">
        <v>5993.6530000000002</v>
      </c>
      <c r="J9" s="203">
        <v>124.43685311519532</v>
      </c>
      <c r="K9" s="203">
        <v>0</v>
      </c>
      <c r="L9" s="203">
        <v>6118.0898531151952</v>
      </c>
      <c r="M9" s="228">
        <f t="shared" si="0"/>
        <v>0.11483896867241065</v>
      </c>
      <c r="N9" s="204">
        <v>0</v>
      </c>
    </row>
    <row r="10" spans="2:16" x14ac:dyDescent="0.2">
      <c r="B10" s="14" t="s">
        <v>335</v>
      </c>
      <c r="C10" s="203">
        <v>49836.695</v>
      </c>
      <c r="D10" s="203">
        <v>24736.555</v>
      </c>
      <c r="E10" s="203">
        <v>4.0127759999999997</v>
      </c>
      <c r="F10" s="203">
        <v>272.02735466548535</v>
      </c>
      <c r="G10" s="203">
        <v>0</v>
      </c>
      <c r="H10" s="203">
        <v>2462.5030000000002</v>
      </c>
      <c r="I10" s="203">
        <v>2407.0430000000001</v>
      </c>
      <c r="J10" s="203">
        <v>16.721584220977604</v>
      </c>
      <c r="K10" s="203">
        <v>79.849000000000004</v>
      </c>
      <c r="L10" s="203">
        <v>2503.6135842209778</v>
      </c>
      <c r="M10" s="228">
        <f t="shared" si="0"/>
        <v>4.6993818147306174E-2</v>
      </c>
      <c r="N10" s="204">
        <v>0</v>
      </c>
    </row>
    <row r="11" spans="2:16" x14ac:dyDescent="0.2">
      <c r="B11" s="14" t="s">
        <v>395</v>
      </c>
      <c r="C11" s="203">
        <v>0</v>
      </c>
      <c r="D11" s="203">
        <v>16</v>
      </c>
      <c r="E11" s="203">
        <v>0</v>
      </c>
      <c r="F11" s="203">
        <v>0</v>
      </c>
      <c r="G11" s="203"/>
      <c r="H11" s="203"/>
      <c r="I11" s="203">
        <v>0</v>
      </c>
      <c r="J11" s="203">
        <v>0</v>
      </c>
      <c r="K11" s="203">
        <v>0</v>
      </c>
      <c r="L11" s="203">
        <v>0</v>
      </c>
      <c r="M11" s="228">
        <f t="shared" si="0"/>
        <v>0</v>
      </c>
      <c r="N11" s="204">
        <v>5.0000000000000001E-3</v>
      </c>
    </row>
    <row r="12" spans="2:16" x14ac:dyDescent="0.2">
      <c r="B12" s="14" t="s">
        <v>336</v>
      </c>
      <c r="C12" s="203">
        <v>270.86799999999999</v>
      </c>
      <c r="D12" s="203">
        <v>1530.037</v>
      </c>
      <c r="E12" s="203">
        <v>1.2599469999999999</v>
      </c>
      <c r="F12" s="203">
        <v>131.29345340467972</v>
      </c>
      <c r="G12" s="203">
        <v>0</v>
      </c>
      <c r="H12" s="203">
        <v>0</v>
      </c>
      <c r="I12" s="203">
        <v>35.652999999999999</v>
      </c>
      <c r="J12" s="203">
        <v>21.363351077592306</v>
      </c>
      <c r="K12" s="203">
        <v>0</v>
      </c>
      <c r="L12" s="203">
        <v>57.016351077592304</v>
      </c>
      <c r="M12" s="228">
        <f t="shared" si="0"/>
        <v>1.0702194822916579E-3</v>
      </c>
      <c r="N12" s="204">
        <v>0</v>
      </c>
    </row>
    <row r="13" spans="2:16" x14ac:dyDescent="0.2">
      <c r="B13" s="14" t="s">
        <v>337</v>
      </c>
      <c r="C13" s="203">
        <v>1.7000000000000001E-2</v>
      </c>
      <c r="D13" s="203">
        <v>896.86900000000003</v>
      </c>
      <c r="E13" s="203"/>
      <c r="F13" s="203"/>
      <c r="G13" s="203">
        <v>0</v>
      </c>
      <c r="H13" s="203">
        <v>0</v>
      </c>
      <c r="I13" s="203">
        <v>12.363</v>
      </c>
      <c r="J13" s="203"/>
      <c r="K13" s="203">
        <v>0</v>
      </c>
      <c r="L13" s="203">
        <v>12.363</v>
      </c>
      <c r="M13" s="228">
        <f t="shared" si="0"/>
        <v>2.320584044665682E-4</v>
      </c>
      <c r="N13" s="204">
        <v>0</v>
      </c>
    </row>
    <row r="14" spans="2:16" x14ac:dyDescent="0.2">
      <c r="B14" s="14" t="s">
        <v>338</v>
      </c>
      <c r="C14" s="203">
        <v>157.249</v>
      </c>
      <c r="D14" s="203">
        <v>13587.694</v>
      </c>
      <c r="E14" s="203"/>
      <c r="F14" s="203"/>
      <c r="G14" s="203">
        <v>0</v>
      </c>
      <c r="H14" s="203">
        <v>0</v>
      </c>
      <c r="I14" s="203">
        <v>173.232</v>
      </c>
      <c r="J14" s="203"/>
      <c r="K14" s="203">
        <v>0</v>
      </c>
      <c r="L14" s="203">
        <v>173.232</v>
      </c>
      <c r="M14" s="228">
        <f t="shared" si="0"/>
        <v>3.2516332219164074E-3</v>
      </c>
      <c r="N14" s="204">
        <v>0</v>
      </c>
    </row>
    <row r="15" spans="2:16" x14ac:dyDescent="0.2">
      <c r="B15" s="14" t="s">
        <v>339</v>
      </c>
      <c r="C15" s="203">
        <v>0</v>
      </c>
      <c r="D15" s="203">
        <v>1.2589999999999999</v>
      </c>
      <c r="E15" s="203"/>
      <c r="F15" s="203"/>
      <c r="G15" s="203">
        <v>0</v>
      </c>
      <c r="H15" s="203">
        <v>0</v>
      </c>
      <c r="I15" s="203">
        <v>4.2000000000000003E-2</v>
      </c>
      <c r="J15" s="203"/>
      <c r="K15" s="203">
        <v>0</v>
      </c>
      <c r="L15" s="203">
        <v>4.2000000000000003E-2</v>
      </c>
      <c r="M15" s="228">
        <f t="shared" si="0"/>
        <v>7.8835662764667677E-7</v>
      </c>
      <c r="N15" s="204">
        <v>0.01</v>
      </c>
    </row>
    <row r="16" spans="2:16" x14ac:dyDescent="0.2">
      <c r="B16" s="14" t="s">
        <v>340</v>
      </c>
      <c r="C16" s="203">
        <v>0.61799999999999999</v>
      </c>
      <c r="D16" s="203">
        <v>430.20499999999998</v>
      </c>
      <c r="E16" s="203">
        <v>0</v>
      </c>
      <c r="F16" s="203">
        <v>0</v>
      </c>
      <c r="G16" s="203">
        <v>0</v>
      </c>
      <c r="H16" s="203">
        <v>0</v>
      </c>
      <c r="I16" s="203">
        <v>58.457000000000001</v>
      </c>
      <c r="J16" s="203">
        <v>0</v>
      </c>
      <c r="K16" s="203">
        <v>0</v>
      </c>
      <c r="L16" s="203">
        <v>58.457000000000001</v>
      </c>
      <c r="M16" s="228">
        <f t="shared" si="0"/>
        <v>1.0972610329128996E-3</v>
      </c>
      <c r="N16" s="204">
        <v>5.0000000000000001E-3</v>
      </c>
    </row>
    <row r="17" spans="2:14" x14ac:dyDescent="0.2">
      <c r="B17" s="14" t="s">
        <v>341</v>
      </c>
      <c r="C17" s="203">
        <v>4.9509999999999996</v>
      </c>
      <c r="D17" s="203">
        <v>288.51400000000001</v>
      </c>
      <c r="E17" s="203">
        <v>0</v>
      </c>
      <c r="F17" s="203">
        <v>0</v>
      </c>
      <c r="G17" s="203">
        <v>0</v>
      </c>
      <c r="H17" s="203">
        <v>0</v>
      </c>
      <c r="I17" s="203">
        <v>6.2990000000000004</v>
      </c>
      <c r="J17" s="203">
        <v>0</v>
      </c>
      <c r="K17" s="203">
        <v>0</v>
      </c>
      <c r="L17" s="203">
        <v>6.2990000000000004</v>
      </c>
      <c r="M17" s="228">
        <f t="shared" si="0"/>
        <v>1.1823472375110517E-4</v>
      </c>
      <c r="N17" s="204">
        <v>0.01</v>
      </c>
    </row>
    <row r="18" spans="2:14" x14ac:dyDescent="0.2">
      <c r="B18" s="14" t="s">
        <v>342</v>
      </c>
      <c r="C18" s="203">
        <v>485.46199999999999</v>
      </c>
      <c r="D18" s="203">
        <v>302.774</v>
      </c>
      <c r="E18" s="203"/>
      <c r="F18" s="203"/>
      <c r="G18" s="203">
        <v>0</v>
      </c>
      <c r="H18" s="203">
        <v>0</v>
      </c>
      <c r="I18" s="203">
        <v>43.118000000000002</v>
      </c>
      <c r="J18" s="203"/>
      <c r="K18" s="203">
        <v>0</v>
      </c>
      <c r="L18" s="203">
        <v>43.118000000000002</v>
      </c>
      <c r="M18" s="228">
        <f t="shared" si="0"/>
        <v>8.0934193025879555E-4</v>
      </c>
      <c r="N18" s="204">
        <v>0</v>
      </c>
    </row>
    <row r="19" spans="2:14" x14ac:dyDescent="0.2">
      <c r="B19" s="14" t="s">
        <v>396</v>
      </c>
      <c r="C19" s="203">
        <v>466.48</v>
      </c>
      <c r="D19" s="203">
        <v>9363.7620000000006</v>
      </c>
      <c r="E19" s="203">
        <v>0</v>
      </c>
      <c r="F19" s="203">
        <v>0</v>
      </c>
      <c r="G19" s="203">
        <v>0</v>
      </c>
      <c r="H19" s="203">
        <v>0</v>
      </c>
      <c r="I19" s="203">
        <v>164.244</v>
      </c>
      <c r="J19" s="203"/>
      <c r="K19" s="203">
        <v>0</v>
      </c>
      <c r="L19" s="203">
        <v>0</v>
      </c>
      <c r="M19" s="228">
        <f t="shared" si="0"/>
        <v>0</v>
      </c>
      <c r="N19" s="204">
        <v>2.5000000000000001E-3</v>
      </c>
    </row>
    <row r="20" spans="2:14" x14ac:dyDescent="0.2">
      <c r="B20" s="14" t="s">
        <v>343</v>
      </c>
      <c r="C20" s="203">
        <v>2343.52</v>
      </c>
      <c r="D20" s="203">
        <v>81413.237999999998</v>
      </c>
      <c r="E20" s="203">
        <v>67.209146000000004</v>
      </c>
      <c r="F20" s="203">
        <v>607.91676738306694</v>
      </c>
      <c r="G20" s="203"/>
      <c r="H20" s="203">
        <v>280</v>
      </c>
      <c r="I20" s="203">
        <v>1712</v>
      </c>
      <c r="J20" s="203">
        <v>261.28670647132918</v>
      </c>
      <c r="K20" s="203">
        <v>6</v>
      </c>
      <c r="L20" s="203">
        <v>1979.2867064713291</v>
      </c>
      <c r="M20" s="228">
        <f>L20/$L$21</f>
        <v>3.715199507284845E-2</v>
      </c>
      <c r="N20" s="204">
        <v>0</v>
      </c>
    </row>
    <row r="21" spans="2:14" x14ac:dyDescent="0.2">
      <c r="B21" s="205" t="s">
        <v>13</v>
      </c>
      <c r="C21" s="206">
        <f>SUM(C6:C20)</f>
        <v>381403.17700000003</v>
      </c>
      <c r="D21" s="206">
        <v>2102922</v>
      </c>
      <c r="E21" s="206">
        <v>91.921418000000003</v>
      </c>
      <c r="F21" s="206">
        <v>7170.0935226411921</v>
      </c>
      <c r="G21" s="206"/>
      <c r="H21" s="206">
        <v>2742</v>
      </c>
      <c r="I21" s="206">
        <v>52584</v>
      </c>
      <c r="J21" s="206">
        <v>770.00637831629081</v>
      </c>
      <c r="K21" s="206">
        <f>SUM(K6:K20)</f>
        <v>85.849000000000004</v>
      </c>
      <c r="L21" s="206">
        <f>SUM(L6:L20)</f>
        <v>53275.381378316299</v>
      </c>
      <c r="M21" s="229">
        <v>1</v>
      </c>
      <c r="N21" s="207">
        <v>1.1866615742299881E-3</v>
      </c>
    </row>
    <row r="23" spans="2:14" ht="60" customHeight="1" x14ac:dyDescent="0.2">
      <c r="B23" s="266" t="s">
        <v>344</v>
      </c>
      <c r="C23" s="266"/>
      <c r="D23" s="266"/>
      <c r="E23" s="266"/>
      <c r="F23" s="266"/>
      <c r="G23" s="266"/>
      <c r="H23" s="266"/>
      <c r="I23" s="266"/>
      <c r="J23" s="266"/>
      <c r="K23" s="266"/>
      <c r="L23" s="266"/>
      <c r="M23" s="266"/>
      <c r="N23" s="266"/>
    </row>
    <row r="25" spans="2:14" x14ac:dyDescent="0.2">
      <c r="C25" s="203"/>
      <c r="D25" s="203"/>
      <c r="E25" s="203"/>
      <c r="F25" s="203"/>
      <c r="G25" s="203"/>
      <c r="H25" s="203"/>
      <c r="I25" s="203"/>
      <c r="J25" s="203"/>
      <c r="K25" s="203"/>
      <c r="L25" s="203"/>
      <c r="M25" s="203"/>
      <c r="N25" s="203"/>
    </row>
    <row r="26" spans="2:14" x14ac:dyDescent="0.2">
      <c r="C26" s="203"/>
      <c r="D26" s="203"/>
      <c r="E26" s="203"/>
      <c r="F26" s="203"/>
      <c r="G26" s="203"/>
      <c r="H26" s="203"/>
      <c r="I26" s="203"/>
      <c r="J26" s="203"/>
      <c r="K26" s="203"/>
      <c r="L26" s="203"/>
      <c r="M26" s="203"/>
      <c r="N26" s="203"/>
    </row>
    <row r="27" spans="2:14" x14ac:dyDescent="0.2">
      <c r="C27" s="203"/>
      <c r="D27" s="203"/>
      <c r="E27" s="203"/>
      <c r="F27" s="203"/>
      <c r="G27" s="203"/>
      <c r="H27" s="203"/>
      <c r="I27" s="203"/>
      <c r="J27" s="203"/>
      <c r="K27" s="203"/>
      <c r="L27" s="203"/>
      <c r="M27" s="203"/>
      <c r="N27" s="203"/>
    </row>
    <row r="28" spans="2:14" x14ac:dyDescent="0.2">
      <c r="C28" s="203"/>
      <c r="D28" s="203"/>
      <c r="E28" s="203"/>
      <c r="F28" s="203"/>
      <c r="G28" s="203"/>
      <c r="H28" s="203"/>
      <c r="I28" s="203"/>
      <c r="J28" s="203"/>
      <c r="K28" s="203"/>
      <c r="L28" s="203"/>
      <c r="M28" s="203"/>
      <c r="N28" s="203"/>
    </row>
    <row r="29" spans="2:14" x14ac:dyDescent="0.2">
      <c r="C29" s="203"/>
      <c r="D29" s="203"/>
      <c r="E29" s="203"/>
      <c r="F29" s="203"/>
      <c r="G29" s="203"/>
      <c r="H29" s="203"/>
      <c r="I29" s="203"/>
      <c r="J29" s="203"/>
      <c r="K29" s="203"/>
      <c r="L29" s="203"/>
      <c r="M29" s="203"/>
      <c r="N29" s="203"/>
    </row>
    <row r="30" spans="2:14" x14ac:dyDescent="0.2">
      <c r="C30" s="203"/>
      <c r="D30" s="203"/>
      <c r="E30" s="203"/>
      <c r="F30" s="203"/>
      <c r="G30" s="203"/>
      <c r="H30" s="203"/>
      <c r="I30" s="203"/>
      <c r="J30" s="203"/>
      <c r="K30" s="203"/>
      <c r="L30" s="203"/>
      <c r="M30" s="203"/>
      <c r="N30" s="203"/>
    </row>
    <row r="31" spans="2:14" x14ac:dyDescent="0.2">
      <c r="C31" s="203"/>
      <c r="D31" s="203"/>
      <c r="E31" s="203"/>
      <c r="F31" s="203"/>
      <c r="G31" s="203"/>
      <c r="H31" s="203"/>
      <c r="I31" s="203"/>
      <c r="J31" s="203"/>
      <c r="K31" s="203"/>
      <c r="L31" s="203"/>
      <c r="M31" s="203"/>
      <c r="N31" s="203"/>
    </row>
    <row r="32" spans="2:14" x14ac:dyDescent="0.2">
      <c r="C32" s="203"/>
      <c r="D32" s="203"/>
      <c r="E32" s="203"/>
      <c r="F32" s="203"/>
      <c r="G32" s="203"/>
      <c r="H32" s="203"/>
      <c r="I32" s="203"/>
      <c r="J32" s="203"/>
      <c r="K32" s="203"/>
      <c r="L32" s="203"/>
      <c r="M32" s="203"/>
      <c r="N32" s="203"/>
    </row>
  </sheetData>
  <mergeCells count="8">
    <mergeCell ref="B23:N23"/>
    <mergeCell ref="N4:N5"/>
    <mergeCell ref="B4:B5"/>
    <mergeCell ref="C4:D4"/>
    <mergeCell ref="E4:F4"/>
    <mergeCell ref="G4:H4"/>
    <mergeCell ref="I4:L4"/>
    <mergeCell ref="M4:M5"/>
  </mergeCells>
  <hyperlinks>
    <hyperlink ref="P2"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7"/>
  <sheetViews>
    <sheetView showGridLines="0" zoomScaleNormal="100" workbookViewId="0">
      <selection activeCell="F23" sqref="F23"/>
    </sheetView>
  </sheetViews>
  <sheetFormatPr defaultRowHeight="14.25" x14ac:dyDescent="0.2"/>
  <cols>
    <col min="1" max="1" width="3" customWidth="1"/>
    <col min="2" max="2" width="74.09765625" bestFit="1" customWidth="1"/>
    <col min="3" max="3" width="11.19921875" style="95" bestFit="1" customWidth="1"/>
  </cols>
  <sheetData>
    <row r="2" spans="2:4" ht="25.5" x14ac:dyDescent="0.35">
      <c r="B2" s="5" t="s">
        <v>9</v>
      </c>
      <c r="C2" s="96"/>
    </row>
    <row r="3" spans="2:4" x14ac:dyDescent="0.2">
      <c r="B3" s="6" t="s">
        <v>115</v>
      </c>
      <c r="C3" s="97"/>
    </row>
    <row r="5" spans="2:4" ht="15" x14ac:dyDescent="0.2">
      <c r="B5" s="7" t="s">
        <v>10</v>
      </c>
      <c r="C5" s="8"/>
    </row>
    <row r="6" spans="2:4" x14ac:dyDescent="0.2">
      <c r="B6" s="9"/>
      <c r="C6" s="98"/>
      <c r="D6" s="10"/>
    </row>
    <row r="7" spans="2:4" ht="15" x14ac:dyDescent="0.2">
      <c r="B7" s="33" t="s">
        <v>6</v>
      </c>
      <c r="C7" s="99"/>
      <c r="D7" s="4"/>
    </row>
    <row r="8" spans="2:4" x14ac:dyDescent="0.2">
      <c r="B8" s="27" t="s">
        <v>148</v>
      </c>
      <c r="C8" s="146">
        <v>1</v>
      </c>
    </row>
    <row r="9" spans="2:4" s="86" customFormat="1" x14ac:dyDescent="0.2">
      <c r="B9" s="137" t="s">
        <v>155</v>
      </c>
      <c r="C9" s="146">
        <v>2</v>
      </c>
    </row>
    <row r="10" spans="2:4" x14ac:dyDescent="0.2">
      <c r="B10" s="28"/>
      <c r="C10" s="100"/>
      <c r="D10" s="4"/>
    </row>
    <row r="11" spans="2:4" ht="15" x14ac:dyDescent="0.2">
      <c r="B11" s="34" t="s">
        <v>5</v>
      </c>
      <c r="C11" s="101"/>
      <c r="D11" s="10"/>
    </row>
    <row r="12" spans="2:4" x14ac:dyDescent="0.2">
      <c r="B12" s="27" t="s">
        <v>11</v>
      </c>
      <c r="C12" s="146">
        <v>3</v>
      </c>
      <c r="D12" s="3"/>
    </row>
    <row r="13" spans="2:4" x14ac:dyDescent="0.2">
      <c r="B13" s="29"/>
      <c r="C13" s="100"/>
      <c r="D13" s="10"/>
    </row>
    <row r="14" spans="2:4" ht="15" x14ac:dyDescent="0.2">
      <c r="B14" s="33" t="s">
        <v>4</v>
      </c>
      <c r="C14" s="101"/>
      <c r="D14" s="2"/>
    </row>
    <row r="15" spans="2:4" x14ac:dyDescent="0.2">
      <c r="B15" s="27" t="s">
        <v>139</v>
      </c>
      <c r="C15" s="146">
        <v>4</v>
      </c>
      <c r="D15" s="3"/>
    </row>
    <row r="16" spans="2:4" s="21" customFormat="1" x14ac:dyDescent="0.2">
      <c r="B16" s="137" t="s">
        <v>199</v>
      </c>
      <c r="C16" s="146">
        <v>5</v>
      </c>
      <c r="D16" s="3"/>
    </row>
    <row r="17" spans="2:4" s="21" customFormat="1" x14ac:dyDescent="0.2">
      <c r="B17" s="27" t="s">
        <v>255</v>
      </c>
      <c r="C17" s="146">
        <v>6</v>
      </c>
      <c r="D17" s="3"/>
    </row>
    <row r="18" spans="2:4" s="21" customFormat="1" x14ac:dyDescent="0.2">
      <c r="B18" s="27" t="s">
        <v>256</v>
      </c>
      <c r="C18" s="146">
        <v>7</v>
      </c>
      <c r="D18" s="3"/>
    </row>
    <row r="19" spans="2:4" x14ac:dyDescent="0.2">
      <c r="B19" s="27"/>
      <c r="C19" s="94"/>
      <c r="D19" s="2"/>
    </row>
    <row r="20" spans="2:4" ht="15" x14ac:dyDescent="0.2">
      <c r="B20" s="33" t="s">
        <v>3</v>
      </c>
      <c r="C20" s="99"/>
      <c r="D20" s="2"/>
    </row>
    <row r="21" spans="2:4" x14ac:dyDescent="0.2">
      <c r="B21" s="27" t="s">
        <v>77</v>
      </c>
      <c r="C21" s="146">
        <v>8</v>
      </c>
      <c r="D21" s="3"/>
    </row>
    <row r="22" spans="2:4" x14ac:dyDescent="0.2">
      <c r="B22" s="29"/>
      <c r="C22" s="100"/>
      <c r="D22" s="2"/>
    </row>
    <row r="23" spans="2:4" ht="15" x14ac:dyDescent="0.2">
      <c r="B23" s="33" t="s">
        <v>2</v>
      </c>
      <c r="C23" s="99"/>
      <c r="D23" s="3"/>
    </row>
    <row r="24" spans="2:4" s="21" customFormat="1" x14ac:dyDescent="0.2">
      <c r="B24" s="27" t="s">
        <v>162</v>
      </c>
      <c r="C24" s="146">
        <v>9</v>
      </c>
      <c r="D24" s="3"/>
    </row>
    <row r="25" spans="2:4" x14ac:dyDescent="0.2">
      <c r="B25" s="27" t="s">
        <v>113</v>
      </c>
      <c r="C25" s="146">
        <v>10</v>
      </c>
      <c r="D25" s="3"/>
    </row>
    <row r="26" spans="2:4" s="21" customFormat="1" x14ac:dyDescent="0.2">
      <c r="B26" s="27" t="s">
        <v>163</v>
      </c>
      <c r="C26" s="146">
        <v>11</v>
      </c>
      <c r="D26" s="3"/>
    </row>
    <row r="27" spans="2:4" s="21" customFormat="1" x14ac:dyDescent="0.2">
      <c r="B27" s="27" t="s">
        <v>164</v>
      </c>
      <c r="C27" s="146">
        <v>12</v>
      </c>
      <c r="D27" s="3"/>
    </row>
    <row r="28" spans="2:4" x14ac:dyDescent="0.2">
      <c r="B28" s="29"/>
      <c r="C28" s="100"/>
      <c r="D28" s="10"/>
    </row>
    <row r="29" spans="2:4" ht="15" x14ac:dyDescent="0.2">
      <c r="B29" s="33" t="s">
        <v>61</v>
      </c>
      <c r="C29" s="99"/>
    </row>
    <row r="30" spans="2:4" x14ac:dyDescent="0.2">
      <c r="B30" s="27" t="s">
        <v>165</v>
      </c>
      <c r="C30" s="146">
        <v>13</v>
      </c>
      <c r="D30" s="3"/>
    </row>
    <row r="31" spans="2:4" x14ac:dyDescent="0.2">
      <c r="B31" s="29"/>
      <c r="C31" s="100"/>
    </row>
    <row r="32" spans="2:4" ht="15" x14ac:dyDescent="0.2">
      <c r="B32" s="33" t="s">
        <v>251</v>
      </c>
      <c r="C32" s="99"/>
    </row>
    <row r="33" spans="2:3" x14ac:dyDescent="0.2">
      <c r="B33" s="27" t="s">
        <v>252</v>
      </c>
      <c r="C33" s="146">
        <v>14</v>
      </c>
    </row>
    <row r="34" spans="2:3" x14ac:dyDescent="0.2">
      <c r="B34" s="29"/>
      <c r="C34" s="100"/>
    </row>
    <row r="35" spans="2:3" ht="15" x14ac:dyDescent="0.2">
      <c r="B35" s="33" t="s">
        <v>253</v>
      </c>
      <c r="C35" s="99"/>
    </row>
    <row r="36" spans="2:3" x14ac:dyDescent="0.2">
      <c r="B36" s="27" t="s">
        <v>254</v>
      </c>
      <c r="C36" s="146">
        <v>15</v>
      </c>
    </row>
    <row r="37" spans="2:3" x14ac:dyDescent="0.2">
      <c r="B37" s="29"/>
      <c r="C37" s="100"/>
    </row>
  </sheetData>
  <hyperlinks>
    <hyperlink ref="C8" location="'1'!A1" display="'1'!A1"/>
    <hyperlink ref="C9" location="'2'!A1" display="'2'!A1"/>
    <hyperlink ref="C12" location="'3'!A1" display="'3'!A1"/>
    <hyperlink ref="C15" location="'4'!A1" display="'4'!A1"/>
    <hyperlink ref="C16" location="'5'!A1" display="'5'!A1"/>
    <hyperlink ref="C21" location="'8'!A1" display="'8'!A1"/>
    <hyperlink ref="C24" location="'9'!A1" display="'9'!A1"/>
    <hyperlink ref="C25" location="'10'!A1" display="'10'!A1"/>
    <hyperlink ref="C26" location="'11'!A1" display="'11'!A1"/>
    <hyperlink ref="C27" location="'12'!A1" display="'12'!A1"/>
    <hyperlink ref="C30" location="'13'!A1" display="'13'!A1"/>
    <hyperlink ref="C33" location="'14'!A1" display="'14'!A1"/>
    <hyperlink ref="C36" location="'15'!A1" display="'15'!A1"/>
    <hyperlink ref="C17" location="'6'!A1" display="'6'!A1"/>
    <hyperlink ref="C18" location="'7'!A1" display="'7'!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D27"/>
  <sheetViews>
    <sheetView showGridLines="0" workbookViewId="0">
      <selection activeCell="B30" sqref="B30"/>
    </sheetView>
  </sheetViews>
  <sheetFormatPr defaultRowHeight="14.25" x14ac:dyDescent="0.2"/>
  <cols>
    <col min="1" max="1" width="3" customWidth="1"/>
    <col min="2" max="2" width="71.796875" style="56" customWidth="1"/>
    <col min="3" max="3" width="26.8984375" style="20" customWidth="1"/>
    <col min="4" max="5" width="8.796875" customWidth="1"/>
  </cols>
  <sheetData>
    <row r="2" spans="2:3" ht="19.5" x14ac:dyDescent="0.2">
      <c r="B2" s="49" t="s">
        <v>98</v>
      </c>
      <c r="C2" s="51"/>
    </row>
    <row r="3" spans="2:3" s="14" customFormat="1" ht="15" x14ac:dyDescent="0.2">
      <c r="B3" s="50" t="s">
        <v>8</v>
      </c>
      <c r="C3" s="50" t="s">
        <v>7</v>
      </c>
    </row>
    <row r="4" spans="2:3" ht="15" x14ac:dyDescent="0.2">
      <c r="B4" s="54" t="s">
        <v>6</v>
      </c>
      <c r="C4" s="52"/>
    </row>
    <row r="5" spans="2:3" s="86" customFormat="1" x14ac:dyDescent="0.2">
      <c r="B5" s="87" t="s">
        <v>148</v>
      </c>
      <c r="C5" s="88" t="s">
        <v>96</v>
      </c>
    </row>
    <row r="6" spans="2:3" s="86" customFormat="1" x14ac:dyDescent="0.2">
      <c r="B6" s="87" t="s">
        <v>155</v>
      </c>
      <c r="C6" s="88" t="s">
        <v>137</v>
      </c>
    </row>
    <row r="7" spans="2:3" x14ac:dyDescent="0.2">
      <c r="B7" s="55"/>
      <c r="C7" s="53"/>
    </row>
    <row r="8" spans="2:3" ht="15" x14ac:dyDescent="0.2">
      <c r="B8" s="54" t="s">
        <v>5</v>
      </c>
      <c r="C8" s="52"/>
    </row>
    <row r="9" spans="2:3" s="91" customFormat="1" x14ac:dyDescent="0.2">
      <c r="B9" s="89" t="s">
        <v>11</v>
      </c>
      <c r="C9" s="90" t="s">
        <v>138</v>
      </c>
    </row>
    <row r="10" spans="2:3" s="1" customFormat="1" x14ac:dyDescent="0.2">
      <c r="B10" s="55"/>
      <c r="C10" s="53"/>
    </row>
    <row r="11" spans="2:3" s="1" customFormat="1" ht="15" x14ac:dyDescent="0.2">
      <c r="B11" s="54" t="s">
        <v>4</v>
      </c>
      <c r="C11" s="52"/>
    </row>
    <row r="12" spans="2:3" s="91" customFormat="1" x14ac:dyDescent="0.2">
      <c r="B12" s="89" t="s">
        <v>139</v>
      </c>
      <c r="C12" s="90" t="s">
        <v>97</v>
      </c>
    </row>
    <row r="13" spans="2:3" s="1" customFormat="1" x14ac:dyDescent="0.2">
      <c r="B13" s="55"/>
      <c r="C13" s="53"/>
    </row>
    <row r="14" spans="2:3" s="1" customFormat="1" ht="15" x14ac:dyDescent="0.2">
      <c r="B14" s="54" t="s">
        <v>3</v>
      </c>
      <c r="C14" s="52"/>
    </row>
    <row r="15" spans="2:3" s="86" customFormat="1" x14ac:dyDescent="0.2">
      <c r="B15" s="89" t="s">
        <v>77</v>
      </c>
      <c r="C15" s="92" t="s">
        <v>141</v>
      </c>
    </row>
    <row r="16" spans="2:3" x14ac:dyDescent="0.2">
      <c r="B16" s="55"/>
      <c r="C16" s="53"/>
    </row>
    <row r="17" spans="2:4" s="1" customFormat="1" ht="15" x14ac:dyDescent="0.2">
      <c r="B17" s="54" t="s">
        <v>2</v>
      </c>
      <c r="C17" s="52"/>
    </row>
    <row r="18" spans="2:4" s="91" customFormat="1" x14ac:dyDescent="0.2">
      <c r="B18" s="93" t="s">
        <v>78</v>
      </c>
      <c r="C18" s="92" t="s">
        <v>142</v>
      </c>
    </row>
    <row r="19" spans="2:4" x14ac:dyDescent="0.2">
      <c r="B19" s="55"/>
      <c r="C19" s="53"/>
      <c r="D19" s="1"/>
    </row>
    <row r="20" spans="2:4" s="1" customFormat="1" ht="15" x14ac:dyDescent="0.2">
      <c r="B20" s="54" t="s">
        <v>0</v>
      </c>
      <c r="C20" s="52"/>
    </row>
    <row r="21" spans="2:4" s="91" customFormat="1" x14ac:dyDescent="0.2">
      <c r="B21" s="89" t="s">
        <v>79</v>
      </c>
      <c r="C21" s="90" t="s">
        <v>143</v>
      </c>
      <c r="D21" s="86"/>
    </row>
    <row r="22" spans="2:4" s="1" customFormat="1" x14ac:dyDescent="0.2">
      <c r="B22" s="55"/>
      <c r="C22" s="53"/>
      <c r="D22"/>
    </row>
    <row r="23" spans="2:4" ht="15" x14ac:dyDescent="0.2">
      <c r="B23" s="54" t="s">
        <v>61</v>
      </c>
      <c r="D23" s="1"/>
    </row>
    <row r="24" spans="2:4" s="91" customFormat="1" x14ac:dyDescent="0.2">
      <c r="B24" s="93" t="s">
        <v>80</v>
      </c>
      <c r="C24" s="90" t="s">
        <v>144</v>
      </c>
    </row>
    <row r="25" spans="2:4" s="91" customFormat="1" x14ac:dyDescent="0.2">
      <c r="B25" s="87" t="s">
        <v>81</v>
      </c>
      <c r="C25" s="90" t="s">
        <v>145</v>
      </c>
    </row>
    <row r="26" spans="2:4" s="91" customFormat="1" x14ac:dyDescent="0.2">
      <c r="B26" s="87" t="s">
        <v>82</v>
      </c>
      <c r="C26" s="90" t="s">
        <v>146</v>
      </c>
    </row>
    <row r="27" spans="2:4" s="91" customFormat="1" x14ac:dyDescent="0.2">
      <c r="B27" s="93" t="s">
        <v>83</v>
      </c>
      <c r="C27" s="90" t="s">
        <v>147</v>
      </c>
      <c r="D27" s="8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showGridLines="0" zoomScaleNormal="100" workbookViewId="0">
      <selection activeCell="D28" sqref="D28"/>
    </sheetView>
  </sheetViews>
  <sheetFormatPr defaultColWidth="8.796875" defaultRowHeight="14.25" x14ac:dyDescent="0.2"/>
  <cols>
    <col min="1" max="1" width="3" style="12" customWidth="1"/>
    <col min="2" max="2" width="4.69921875" style="12" customWidth="1"/>
    <col min="3" max="3" width="46.19921875" style="12" customWidth="1"/>
    <col min="4" max="5" width="25.69921875" style="12" customWidth="1"/>
    <col min="6" max="6" width="3" style="12" customWidth="1"/>
    <col min="7" max="7" width="9" style="12" customWidth="1"/>
    <col min="8" max="9" width="8.796875" style="12"/>
    <col min="10" max="10" width="12" style="12" customWidth="1"/>
    <col min="11" max="16384" width="8.796875" style="12"/>
  </cols>
  <sheetData>
    <row r="2" spans="2:7" ht="19.5" x14ac:dyDescent="0.25">
      <c r="B2" s="233" t="s">
        <v>149</v>
      </c>
      <c r="C2" s="233"/>
      <c r="D2" s="233"/>
      <c r="E2" s="233"/>
      <c r="G2" s="22" t="s">
        <v>12</v>
      </c>
    </row>
    <row r="3" spans="2:7" ht="28.5" x14ac:dyDescent="0.2">
      <c r="B3" s="234"/>
      <c r="C3" s="234"/>
      <c r="D3" s="79" t="s">
        <v>229</v>
      </c>
      <c r="E3" s="79" t="s">
        <v>150</v>
      </c>
    </row>
    <row r="4" spans="2:7" s="13" customFormat="1" x14ac:dyDescent="0.2">
      <c r="B4" s="232" t="s">
        <v>14</v>
      </c>
      <c r="C4" s="232"/>
      <c r="D4" s="232"/>
      <c r="E4" s="232"/>
    </row>
    <row r="5" spans="2:7" ht="28.5" x14ac:dyDescent="0.2">
      <c r="B5" s="104">
        <v>6</v>
      </c>
      <c r="C5" s="105" t="s">
        <v>15</v>
      </c>
      <c r="D5" s="106">
        <v>160164.20207964996</v>
      </c>
      <c r="E5" s="107"/>
      <c r="G5" s="80"/>
    </row>
    <row r="6" spans="2:7" x14ac:dyDescent="0.2">
      <c r="B6" s="232" t="s">
        <v>16</v>
      </c>
      <c r="C6" s="232"/>
      <c r="D6" s="232"/>
      <c r="E6" s="232"/>
      <c r="G6" s="80"/>
    </row>
    <row r="7" spans="2:7" x14ac:dyDescent="0.2">
      <c r="B7" s="104">
        <v>28</v>
      </c>
      <c r="C7" s="105" t="s">
        <v>17</v>
      </c>
      <c r="D7" s="108">
        <v>-15622.658007333075</v>
      </c>
      <c r="E7" s="109"/>
      <c r="G7" s="80"/>
    </row>
    <row r="8" spans="2:7" x14ac:dyDescent="0.2">
      <c r="B8" s="104">
        <v>29</v>
      </c>
      <c r="C8" s="105" t="s">
        <v>18</v>
      </c>
      <c r="D8" s="108">
        <v>144541.54407231687</v>
      </c>
      <c r="E8" s="109"/>
      <c r="G8" s="80"/>
    </row>
    <row r="9" spans="2:7" x14ac:dyDescent="0.2">
      <c r="B9" s="235" t="s">
        <v>19</v>
      </c>
      <c r="C9" s="235"/>
      <c r="D9" s="235"/>
      <c r="E9" s="235"/>
      <c r="G9" s="80"/>
    </row>
    <row r="10" spans="2:7" x14ac:dyDescent="0.2">
      <c r="B10" s="104">
        <v>36</v>
      </c>
      <c r="C10" s="105" t="s">
        <v>20</v>
      </c>
      <c r="D10" s="108">
        <v>18087.900000000001</v>
      </c>
      <c r="E10" s="109"/>
      <c r="G10" s="80"/>
    </row>
    <row r="11" spans="2:7" x14ac:dyDescent="0.2">
      <c r="B11" s="235" t="s">
        <v>21</v>
      </c>
      <c r="C11" s="235"/>
      <c r="D11" s="235"/>
      <c r="E11" s="235"/>
      <c r="G11" s="80"/>
    </row>
    <row r="12" spans="2:7" x14ac:dyDescent="0.2">
      <c r="B12" s="104">
        <v>43</v>
      </c>
      <c r="C12" s="105" t="s">
        <v>22</v>
      </c>
      <c r="D12" s="108">
        <v>-358.32806590000155</v>
      </c>
      <c r="E12" s="109"/>
      <c r="G12" s="80"/>
    </row>
    <row r="13" spans="2:7" x14ac:dyDescent="0.2">
      <c r="B13" s="104">
        <v>44</v>
      </c>
      <c r="C13" s="105" t="s">
        <v>23</v>
      </c>
      <c r="D13" s="108">
        <v>17729.5719341</v>
      </c>
      <c r="E13" s="109"/>
      <c r="G13" s="80"/>
    </row>
    <row r="14" spans="2:7" x14ac:dyDescent="0.2">
      <c r="B14" s="104">
        <v>45</v>
      </c>
      <c r="C14" s="105" t="s">
        <v>24</v>
      </c>
      <c r="D14" s="108">
        <v>162271.11600641688</v>
      </c>
      <c r="E14" s="109"/>
      <c r="G14" s="80"/>
    </row>
    <row r="15" spans="2:7" x14ac:dyDescent="0.2">
      <c r="B15" s="235" t="s">
        <v>25</v>
      </c>
      <c r="C15" s="235"/>
      <c r="D15" s="235"/>
      <c r="E15" s="235"/>
      <c r="G15" s="80"/>
    </row>
    <row r="16" spans="2:7" x14ac:dyDescent="0.2">
      <c r="B16" s="104">
        <v>51</v>
      </c>
      <c r="C16" s="105" t="s">
        <v>26</v>
      </c>
      <c r="D16" s="108">
        <v>24898.85</v>
      </c>
      <c r="E16" s="109"/>
      <c r="G16" s="80"/>
    </row>
    <row r="17" spans="2:7" x14ac:dyDescent="0.2">
      <c r="B17" s="235" t="s">
        <v>27</v>
      </c>
      <c r="C17" s="235"/>
      <c r="D17" s="235"/>
      <c r="E17" s="235"/>
      <c r="G17" s="80"/>
    </row>
    <row r="18" spans="2:7" x14ac:dyDescent="0.2">
      <c r="B18" s="104">
        <v>57</v>
      </c>
      <c r="C18" s="105" t="s">
        <v>28</v>
      </c>
      <c r="D18" s="108">
        <v>-291.31017216934413</v>
      </c>
      <c r="E18" s="109"/>
      <c r="G18" s="80"/>
    </row>
    <row r="19" spans="2:7" x14ac:dyDescent="0.2">
      <c r="B19" s="104">
        <v>58</v>
      </c>
      <c r="C19" s="105" t="s">
        <v>29</v>
      </c>
      <c r="D19" s="108">
        <v>24607.539827830653</v>
      </c>
      <c r="E19" s="109"/>
      <c r="G19" s="80"/>
    </row>
    <row r="20" spans="2:7" x14ac:dyDescent="0.2">
      <c r="B20" s="104">
        <v>59</v>
      </c>
      <c r="C20" s="105" t="s">
        <v>30</v>
      </c>
      <c r="D20" s="108">
        <v>186878.65583424753</v>
      </c>
      <c r="E20" s="109"/>
      <c r="G20" s="80"/>
    </row>
    <row r="21" spans="2:7" x14ac:dyDescent="0.2">
      <c r="B21" s="104">
        <v>60</v>
      </c>
      <c r="C21" s="105" t="s">
        <v>31</v>
      </c>
      <c r="D21" s="108">
        <v>797738.74811599997</v>
      </c>
      <c r="E21" s="109"/>
      <c r="G21" s="80"/>
    </row>
    <row r="22" spans="2:7" x14ac:dyDescent="0.2">
      <c r="B22" s="232" t="s">
        <v>32</v>
      </c>
      <c r="C22" s="232"/>
      <c r="D22" s="232"/>
      <c r="E22" s="232"/>
      <c r="G22" s="80"/>
    </row>
    <row r="23" spans="2:7" ht="28.5" x14ac:dyDescent="0.2">
      <c r="B23" s="104">
        <v>61</v>
      </c>
      <c r="C23" s="105" t="s">
        <v>33</v>
      </c>
      <c r="D23" s="110">
        <v>0.18118907275555698</v>
      </c>
      <c r="E23" s="109" t="s">
        <v>153</v>
      </c>
      <c r="G23" s="80"/>
    </row>
    <row r="24" spans="2:7" x14ac:dyDescent="0.2">
      <c r="B24" s="104">
        <v>62</v>
      </c>
      <c r="C24" s="105" t="s">
        <v>151</v>
      </c>
      <c r="D24" s="110">
        <v>0.20341385746856172</v>
      </c>
      <c r="E24" s="109" t="s">
        <v>154</v>
      </c>
      <c r="G24" s="80"/>
    </row>
    <row r="25" spans="2:7" x14ac:dyDescent="0.2">
      <c r="B25" s="111">
        <v>63</v>
      </c>
      <c r="C25" s="112" t="s">
        <v>152</v>
      </c>
      <c r="D25" s="113">
        <v>0.23426047221047525</v>
      </c>
      <c r="E25" s="114" t="s">
        <v>34</v>
      </c>
      <c r="G25" s="80"/>
    </row>
    <row r="28" spans="2:7" x14ac:dyDescent="0.2">
      <c r="D28" s="80"/>
    </row>
    <row r="29" spans="2:7" x14ac:dyDescent="0.2">
      <c r="D29" s="80"/>
    </row>
    <row r="30" spans="2:7" x14ac:dyDescent="0.2">
      <c r="D30" s="80"/>
    </row>
  </sheetData>
  <mergeCells count="9">
    <mergeCell ref="B22:E22"/>
    <mergeCell ref="B2:E2"/>
    <mergeCell ref="B3:C3"/>
    <mergeCell ref="B4:E4"/>
    <mergeCell ref="B6:E6"/>
    <mergeCell ref="B9:E9"/>
    <mergeCell ref="B11:E11"/>
    <mergeCell ref="B15:E15"/>
    <mergeCell ref="B17:E17"/>
  </mergeCells>
  <hyperlinks>
    <hyperlink ref="G2" location="Index!A1" display="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4"/>
  <sheetViews>
    <sheetView showGridLines="0" topLeftCell="C1" workbookViewId="0">
      <selection activeCell="D33" sqref="D33"/>
    </sheetView>
  </sheetViews>
  <sheetFormatPr defaultColWidth="8.796875" defaultRowHeight="14.25" x14ac:dyDescent="0.2"/>
  <cols>
    <col min="1" max="1" width="3" style="11" customWidth="1"/>
    <col min="2" max="2" width="5.296875" style="11" customWidth="1"/>
    <col min="3" max="3" width="96.8984375" style="11" bestFit="1" customWidth="1"/>
    <col min="4" max="4" width="15" style="17" customWidth="1"/>
    <col min="5" max="5" width="15" style="11" customWidth="1"/>
    <col min="6" max="8" width="15" style="17" customWidth="1"/>
    <col min="9" max="9" width="3" style="11" customWidth="1"/>
    <col min="10" max="10" width="9" style="11" customWidth="1"/>
    <col min="11" max="16384" width="8.796875" style="11"/>
  </cols>
  <sheetData>
    <row r="2" spans="2:10" ht="19.5" x14ac:dyDescent="0.2">
      <c r="B2" s="49" t="s">
        <v>136</v>
      </c>
      <c r="C2" s="49"/>
      <c r="D2" s="49"/>
      <c r="E2" s="150"/>
      <c r="F2" s="150"/>
      <c r="G2" s="150"/>
      <c r="H2" s="150"/>
      <c r="J2" s="22" t="s">
        <v>12</v>
      </c>
    </row>
    <row r="3" spans="2:10" x14ac:dyDescent="0.2">
      <c r="B3" s="61" t="s">
        <v>99</v>
      </c>
      <c r="C3" s="61"/>
      <c r="D3" s="61"/>
      <c r="E3" s="61"/>
      <c r="F3" s="61"/>
      <c r="G3" s="61"/>
      <c r="H3" s="61"/>
    </row>
    <row r="4" spans="2:10" x14ac:dyDescent="0.2">
      <c r="B4" s="237"/>
      <c r="C4" s="237"/>
      <c r="D4" s="136" t="s">
        <v>230</v>
      </c>
      <c r="E4" s="136" t="s">
        <v>231</v>
      </c>
      <c r="F4" s="136" t="s">
        <v>212</v>
      </c>
      <c r="G4" s="136" t="s">
        <v>213</v>
      </c>
      <c r="H4" s="136" t="s">
        <v>198</v>
      </c>
    </row>
    <row r="5" spans="2:10" x14ac:dyDescent="0.2">
      <c r="B5" s="236" t="s">
        <v>124</v>
      </c>
      <c r="C5" s="236"/>
      <c r="D5" s="236"/>
      <c r="E5" s="102"/>
      <c r="F5" s="102"/>
      <c r="G5" s="102"/>
      <c r="H5" s="102"/>
    </row>
    <row r="6" spans="2:10" x14ac:dyDescent="0.2">
      <c r="B6" s="11">
        <v>1</v>
      </c>
      <c r="C6" s="11" t="s">
        <v>119</v>
      </c>
      <c r="D6" s="106">
        <v>144541.54407231693</v>
      </c>
      <c r="E6" s="106">
        <v>143727.16612245634</v>
      </c>
      <c r="F6" s="106">
        <v>139470</v>
      </c>
      <c r="G6" s="106">
        <v>137821</v>
      </c>
      <c r="H6" s="106">
        <v>136441</v>
      </c>
      <c r="I6" s="106"/>
    </row>
    <row r="7" spans="2:10" x14ac:dyDescent="0.2">
      <c r="B7" s="11">
        <v>2</v>
      </c>
      <c r="C7" s="11" t="s">
        <v>120</v>
      </c>
      <c r="D7" s="106">
        <v>142616.85653531691</v>
      </c>
      <c r="E7" s="106">
        <v>141176.39501945634</v>
      </c>
      <c r="F7" s="106">
        <v>137311</v>
      </c>
      <c r="G7" s="106">
        <v>135898</v>
      </c>
      <c r="H7" s="106">
        <v>134670</v>
      </c>
      <c r="I7" s="106"/>
    </row>
    <row r="8" spans="2:10" ht="28.5" x14ac:dyDescent="0.2">
      <c r="B8" s="147" t="s">
        <v>215</v>
      </c>
      <c r="C8" s="15" t="s">
        <v>216</v>
      </c>
      <c r="D8" s="106"/>
      <c r="E8" s="106"/>
      <c r="F8" s="106"/>
      <c r="G8" s="106"/>
      <c r="H8" s="106"/>
    </row>
    <row r="9" spans="2:10" x14ac:dyDescent="0.2">
      <c r="B9" s="11">
        <v>3</v>
      </c>
      <c r="C9" s="11" t="s">
        <v>60</v>
      </c>
      <c r="D9" s="106">
        <v>162271.11600641694</v>
      </c>
      <c r="E9" s="106">
        <v>161009.09034870032</v>
      </c>
      <c r="F9" s="106">
        <v>157305</v>
      </c>
      <c r="G9" s="106">
        <v>156113</v>
      </c>
      <c r="H9" s="106">
        <v>155015</v>
      </c>
      <c r="I9" s="106"/>
    </row>
    <row r="10" spans="2:10" x14ac:dyDescent="0.2">
      <c r="B10" s="11">
        <v>4</v>
      </c>
      <c r="C10" s="11" t="s">
        <v>121</v>
      </c>
      <c r="D10" s="106">
        <v>160346.42846941692</v>
      </c>
      <c r="E10" s="106">
        <v>158458.31924570032</v>
      </c>
      <c r="F10" s="106">
        <v>155146</v>
      </c>
      <c r="G10" s="106">
        <v>154190</v>
      </c>
      <c r="H10" s="106">
        <v>153244</v>
      </c>
      <c r="I10" s="106"/>
    </row>
    <row r="11" spans="2:10" ht="28.5" x14ac:dyDescent="0.2">
      <c r="B11" s="147" t="s">
        <v>217</v>
      </c>
      <c r="C11" s="72" t="s">
        <v>218</v>
      </c>
      <c r="D11" s="106"/>
      <c r="E11" s="106"/>
      <c r="F11" s="106"/>
      <c r="G11" s="106"/>
      <c r="H11" s="106"/>
    </row>
    <row r="12" spans="2:10" x14ac:dyDescent="0.2">
      <c r="B12" s="11">
        <v>5</v>
      </c>
      <c r="C12" s="11" t="s">
        <v>122</v>
      </c>
      <c r="D12" s="106">
        <v>186878.65583424759</v>
      </c>
      <c r="E12" s="106">
        <v>180117.06267537645</v>
      </c>
      <c r="F12" s="106">
        <v>178505</v>
      </c>
      <c r="G12" s="106">
        <v>173667</v>
      </c>
      <c r="H12" s="106">
        <v>172608</v>
      </c>
    </row>
    <row r="13" spans="2:10" x14ac:dyDescent="0.2">
      <c r="B13" s="11">
        <v>6</v>
      </c>
      <c r="C13" s="11" t="s">
        <v>123</v>
      </c>
      <c r="D13" s="106">
        <v>184953.9682972476</v>
      </c>
      <c r="E13" s="106">
        <v>177566.29157237647</v>
      </c>
      <c r="F13" s="106">
        <v>176347</v>
      </c>
      <c r="G13" s="106">
        <v>171744</v>
      </c>
      <c r="H13" s="106">
        <v>170838</v>
      </c>
    </row>
    <row r="14" spans="2:10" ht="28.5" x14ac:dyDescent="0.2">
      <c r="B14" s="147" t="s">
        <v>219</v>
      </c>
      <c r="C14" s="72" t="s">
        <v>220</v>
      </c>
      <c r="D14" s="151"/>
      <c r="E14" s="106"/>
      <c r="F14" s="106"/>
      <c r="G14" s="106"/>
      <c r="H14" s="106"/>
    </row>
    <row r="15" spans="2:10" x14ac:dyDescent="0.2">
      <c r="B15" s="236" t="s">
        <v>125</v>
      </c>
      <c r="C15" s="236"/>
      <c r="D15" s="236"/>
      <c r="E15" s="102"/>
      <c r="F15" s="102"/>
      <c r="G15" s="102"/>
      <c r="H15" s="102"/>
    </row>
    <row r="16" spans="2:10" x14ac:dyDescent="0.2">
      <c r="B16" s="30">
        <v>7</v>
      </c>
      <c r="C16" s="11" t="s">
        <v>31</v>
      </c>
      <c r="D16" s="106">
        <v>797738.74811599997</v>
      </c>
      <c r="E16" s="106">
        <v>784184.11365800002</v>
      </c>
      <c r="F16" s="106">
        <v>766493</v>
      </c>
      <c r="G16" s="106">
        <v>784941</v>
      </c>
      <c r="H16" s="106">
        <v>773306</v>
      </c>
    </row>
    <row r="17" spans="2:8" x14ac:dyDescent="0.2">
      <c r="B17" s="30">
        <v>8</v>
      </c>
      <c r="C17" s="11" t="s">
        <v>126</v>
      </c>
      <c r="D17" s="106">
        <v>797638.81461899995</v>
      </c>
      <c r="E17" s="106">
        <v>783959.16923100001</v>
      </c>
      <c r="F17" s="106">
        <v>766263</v>
      </c>
      <c r="G17" s="106">
        <v>784689</v>
      </c>
      <c r="H17" s="106">
        <v>773069</v>
      </c>
    </row>
    <row r="18" spans="2:8" x14ac:dyDescent="0.2">
      <c r="B18" s="236" t="s">
        <v>127</v>
      </c>
      <c r="C18" s="236"/>
      <c r="D18" s="236"/>
      <c r="E18" s="102"/>
      <c r="F18" s="102"/>
      <c r="G18" s="102"/>
      <c r="H18" s="102"/>
    </row>
    <row r="19" spans="2:8" x14ac:dyDescent="0.2">
      <c r="B19" s="30">
        <v>9</v>
      </c>
      <c r="C19" s="11" t="s">
        <v>128</v>
      </c>
      <c r="D19" s="110">
        <f>D6/$D$16</f>
        <v>0.18118907275555707</v>
      </c>
      <c r="E19" s="110">
        <v>0.18328242515907295</v>
      </c>
      <c r="F19" s="110">
        <v>0.18190000000000001</v>
      </c>
      <c r="G19" s="110">
        <v>0.17560000000000001</v>
      </c>
      <c r="H19" s="110">
        <v>0.1764</v>
      </c>
    </row>
    <row r="20" spans="2:8" x14ac:dyDescent="0.2">
      <c r="B20" s="30">
        <v>10</v>
      </c>
      <c r="C20" s="11" t="s">
        <v>129</v>
      </c>
      <c r="D20" s="110">
        <f>D7/$D$17</f>
        <v>0.1787987920365175</v>
      </c>
      <c r="E20" s="110">
        <v>0.18008131106871147</v>
      </c>
      <c r="F20" s="110">
        <v>0.1792</v>
      </c>
      <c r="G20" s="110">
        <v>0.17319999999999999</v>
      </c>
      <c r="H20" s="110">
        <v>0.17419999999999999</v>
      </c>
    </row>
    <row r="21" spans="2:8" ht="28.5" x14ac:dyDescent="0.2">
      <c r="B21" s="147" t="s">
        <v>221</v>
      </c>
      <c r="C21" s="72" t="s">
        <v>222</v>
      </c>
      <c r="D21" s="110"/>
      <c r="E21" s="110"/>
      <c r="F21" s="110"/>
      <c r="G21" s="110"/>
      <c r="H21" s="110"/>
    </row>
    <row r="22" spans="2:8" x14ac:dyDescent="0.2">
      <c r="B22" s="30">
        <v>11</v>
      </c>
      <c r="C22" s="11" t="s">
        <v>130</v>
      </c>
      <c r="D22" s="110">
        <f>D9/$D$16</f>
        <v>0.2034138574685618</v>
      </c>
      <c r="E22" s="110">
        <v>0.20532052045486851</v>
      </c>
      <c r="F22" s="110">
        <v>0.20519999999999999</v>
      </c>
      <c r="G22" s="110">
        <v>0.19889999999999999</v>
      </c>
      <c r="H22" s="110">
        <v>0.20050000000000001</v>
      </c>
    </row>
    <row r="23" spans="2:8" x14ac:dyDescent="0.2">
      <c r="B23" s="30">
        <v>12</v>
      </c>
      <c r="C23" s="11" t="s">
        <v>131</v>
      </c>
      <c r="D23" s="110">
        <f>D10/$D$17</f>
        <v>0.20102636121840181</v>
      </c>
      <c r="E23" s="110">
        <v>0.20212572984015864</v>
      </c>
      <c r="F23" s="110">
        <v>0.20250000000000001</v>
      </c>
      <c r="G23" s="110">
        <v>0.19650000000000001</v>
      </c>
      <c r="H23" s="110">
        <v>0.19819999999999999</v>
      </c>
    </row>
    <row r="24" spans="2:8" ht="28.5" x14ac:dyDescent="0.2">
      <c r="B24" s="147" t="s">
        <v>223</v>
      </c>
      <c r="C24" s="72" t="s">
        <v>224</v>
      </c>
      <c r="D24" s="110"/>
      <c r="E24" s="110"/>
      <c r="F24" s="110"/>
      <c r="G24" s="110"/>
      <c r="H24" s="110"/>
    </row>
    <row r="25" spans="2:8" x14ac:dyDescent="0.2">
      <c r="B25" s="30">
        <v>13</v>
      </c>
      <c r="C25" s="11" t="s">
        <v>132</v>
      </c>
      <c r="D25" s="110">
        <f>D12/$D$16</f>
        <v>0.23426047221047533</v>
      </c>
      <c r="E25" s="110">
        <v>0.22968721189107064</v>
      </c>
      <c r="F25" s="110">
        <v>0.2329</v>
      </c>
      <c r="G25" s="110">
        <v>0.22120000000000001</v>
      </c>
      <c r="H25" s="110">
        <v>0.22320000000000001</v>
      </c>
    </row>
    <row r="26" spans="2:8" x14ac:dyDescent="0.2">
      <c r="B26" s="30">
        <v>14</v>
      </c>
      <c r="C26" s="11" t="s">
        <v>133</v>
      </c>
      <c r="D26" s="110">
        <f>D13/$D$17</f>
        <v>0.23187684062941782</v>
      </c>
      <c r="E26" s="110">
        <v>0.22649941290508091</v>
      </c>
      <c r="F26" s="110">
        <v>0.2301</v>
      </c>
      <c r="G26" s="110">
        <v>0.21890000000000001</v>
      </c>
      <c r="H26" s="110">
        <v>0.221</v>
      </c>
    </row>
    <row r="27" spans="2:8" ht="28.5" x14ac:dyDescent="0.2">
      <c r="B27" s="147" t="s">
        <v>225</v>
      </c>
      <c r="C27" s="72" t="s">
        <v>226</v>
      </c>
      <c r="E27" s="110"/>
      <c r="F27" s="110"/>
      <c r="G27" s="110"/>
      <c r="H27" s="110"/>
    </row>
    <row r="28" spans="2:8" x14ac:dyDescent="0.2">
      <c r="B28" s="236" t="s">
        <v>134</v>
      </c>
      <c r="C28" s="236"/>
      <c r="D28" s="236"/>
      <c r="E28" s="102"/>
      <c r="F28" s="102"/>
      <c r="G28" s="102"/>
      <c r="H28" s="102"/>
    </row>
    <row r="29" spans="2:8" x14ac:dyDescent="0.2">
      <c r="B29" s="30">
        <v>15</v>
      </c>
      <c r="C29" s="11" t="s">
        <v>53</v>
      </c>
      <c r="D29" s="106">
        <v>3669298.2962304689</v>
      </c>
      <c r="E29" s="106">
        <v>3616261.9432000141</v>
      </c>
      <c r="F29" s="106">
        <v>3555225</v>
      </c>
      <c r="G29" s="106">
        <v>3532786</v>
      </c>
      <c r="H29" s="106">
        <v>3456586</v>
      </c>
    </row>
    <row r="30" spans="2:8" x14ac:dyDescent="0.2">
      <c r="B30" s="30">
        <v>16</v>
      </c>
      <c r="C30" s="11" t="s">
        <v>61</v>
      </c>
      <c r="D30" s="110">
        <v>4.4224018574101957E-2</v>
      </c>
      <c r="E30" s="110">
        <v>4.4999999999999998E-2</v>
      </c>
      <c r="F30" s="110">
        <v>4.4200000000000003E-2</v>
      </c>
      <c r="G30" s="110">
        <v>4.4200000000000003E-2</v>
      </c>
      <c r="H30" s="110">
        <v>4.4850000000000001E-2</v>
      </c>
    </row>
    <row r="31" spans="2:8" x14ac:dyDescent="0.2">
      <c r="B31" s="11">
        <v>17</v>
      </c>
      <c r="C31" s="11" t="s">
        <v>135</v>
      </c>
      <c r="D31" s="110">
        <v>4.3722414342874008E-2</v>
      </c>
      <c r="E31" s="110">
        <v>4.3999999999999997E-2</v>
      </c>
      <c r="F31" s="110">
        <v>4.36E-2</v>
      </c>
      <c r="G31" s="110">
        <v>4.3700000000000003E-2</v>
      </c>
      <c r="H31" s="110">
        <v>4.4400000000000002E-2</v>
      </c>
    </row>
    <row r="32" spans="2:8" ht="28.5" x14ac:dyDescent="0.2">
      <c r="B32" s="149" t="s">
        <v>227</v>
      </c>
      <c r="C32" s="148" t="s">
        <v>228</v>
      </c>
      <c r="D32" s="53"/>
      <c r="E32" s="113"/>
      <c r="F32" s="113"/>
      <c r="G32" s="113"/>
      <c r="H32" s="113"/>
    </row>
    <row r="33" spans="4:8" x14ac:dyDescent="0.2">
      <c r="D33" s="81"/>
    </row>
    <row r="34" spans="4:8" x14ac:dyDescent="0.2">
      <c r="D34" s="81"/>
      <c r="E34" s="75"/>
      <c r="F34" s="75"/>
      <c r="G34" s="75"/>
      <c r="H34" s="75"/>
    </row>
    <row r="35" spans="4:8" x14ac:dyDescent="0.2">
      <c r="E35" s="75"/>
      <c r="F35" s="75"/>
      <c r="G35" s="75"/>
      <c r="H35" s="75"/>
    </row>
    <row r="36" spans="4:8" x14ac:dyDescent="0.2">
      <c r="E36" s="75"/>
      <c r="F36" s="75"/>
      <c r="G36" s="75"/>
      <c r="H36" s="75"/>
    </row>
    <row r="37" spans="4:8" x14ac:dyDescent="0.2">
      <c r="E37" s="75"/>
      <c r="F37" s="75"/>
      <c r="G37" s="75"/>
      <c r="H37" s="75"/>
    </row>
    <row r="38" spans="4:8" x14ac:dyDescent="0.2">
      <c r="E38" s="75"/>
      <c r="F38" s="75"/>
      <c r="G38" s="75"/>
      <c r="H38" s="75"/>
    </row>
    <row r="39" spans="4:8" x14ac:dyDescent="0.2">
      <c r="E39" s="75"/>
      <c r="F39" s="75"/>
      <c r="G39" s="75"/>
      <c r="H39" s="75"/>
    </row>
    <row r="40" spans="4:8" x14ac:dyDescent="0.2">
      <c r="E40" s="75"/>
      <c r="F40" s="75"/>
      <c r="G40" s="75"/>
      <c r="H40" s="75"/>
    </row>
    <row r="41" spans="4:8" x14ac:dyDescent="0.2">
      <c r="E41" s="75"/>
      <c r="F41" s="75"/>
      <c r="G41" s="75"/>
      <c r="H41" s="75"/>
    </row>
    <row r="42" spans="4:8" x14ac:dyDescent="0.2">
      <c r="E42" s="75"/>
      <c r="F42" s="75"/>
      <c r="G42" s="75"/>
      <c r="H42" s="75"/>
    </row>
    <row r="44" spans="4:8" x14ac:dyDescent="0.2">
      <c r="E44" s="134"/>
      <c r="F44" s="134"/>
      <c r="G44" s="134"/>
      <c r="H44" s="134"/>
    </row>
    <row r="45" spans="4:8" x14ac:dyDescent="0.2">
      <c r="E45" s="134"/>
      <c r="F45" s="134"/>
      <c r="G45" s="134"/>
      <c r="H45" s="134"/>
    </row>
    <row r="46" spans="4:8" x14ac:dyDescent="0.2">
      <c r="E46" s="134"/>
      <c r="F46" s="134"/>
      <c r="G46" s="134"/>
      <c r="H46" s="134"/>
    </row>
    <row r="47" spans="4:8" x14ac:dyDescent="0.2">
      <c r="E47" s="134"/>
      <c r="F47" s="134"/>
      <c r="G47" s="134"/>
      <c r="H47" s="134"/>
    </row>
    <row r="48" spans="4:8" x14ac:dyDescent="0.2">
      <c r="E48" s="134"/>
      <c r="F48" s="134"/>
      <c r="G48" s="134"/>
      <c r="H48" s="134"/>
    </row>
    <row r="49" spans="5:8" x14ac:dyDescent="0.2">
      <c r="E49" s="134"/>
      <c r="F49" s="134"/>
      <c r="G49" s="134"/>
      <c r="H49" s="134"/>
    </row>
    <row r="50" spans="5:8" x14ac:dyDescent="0.2">
      <c r="E50" s="134"/>
      <c r="F50" s="134"/>
      <c r="G50" s="134"/>
      <c r="H50" s="134"/>
    </row>
    <row r="51" spans="5:8" x14ac:dyDescent="0.2">
      <c r="E51" s="134"/>
      <c r="F51" s="134"/>
      <c r="G51" s="134"/>
      <c r="H51" s="134"/>
    </row>
    <row r="52" spans="5:8" x14ac:dyDescent="0.2">
      <c r="E52" s="134"/>
      <c r="F52" s="134"/>
      <c r="G52" s="134"/>
      <c r="H52" s="134"/>
    </row>
    <row r="53" spans="5:8" x14ac:dyDescent="0.2">
      <c r="E53" s="134"/>
      <c r="F53" s="134"/>
      <c r="G53" s="134"/>
      <c r="H53" s="134"/>
    </row>
    <row r="54" spans="5:8" x14ac:dyDescent="0.2">
      <c r="E54" s="134"/>
      <c r="F54" s="134"/>
      <c r="G54" s="134"/>
      <c r="H54" s="134"/>
    </row>
  </sheetData>
  <mergeCells count="5">
    <mergeCell ref="B28:D28"/>
    <mergeCell ref="B4:C4"/>
    <mergeCell ref="B5:D5"/>
    <mergeCell ref="B15:D15"/>
    <mergeCell ref="B18:D18"/>
  </mergeCells>
  <hyperlinks>
    <hyperlink ref="J2"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showGridLines="0" workbookViewId="0">
      <selection activeCell="H36" sqref="H36"/>
    </sheetView>
  </sheetViews>
  <sheetFormatPr defaultRowHeight="14.25" x14ac:dyDescent="0.2"/>
  <cols>
    <col min="1" max="2" width="3" customWidth="1"/>
    <col min="3" max="3" width="53.3984375" customWidth="1"/>
    <col min="4" max="5" width="16.3984375" customWidth="1"/>
    <col min="6" max="6" width="21.5" customWidth="1"/>
    <col min="7" max="7" width="3" hidden="1" customWidth="1"/>
    <col min="8" max="8" width="10.19921875" bestFit="1" customWidth="1"/>
    <col min="9" max="9" width="9.19921875" bestFit="1" customWidth="1"/>
  </cols>
  <sheetData>
    <row r="2" spans="2:10" ht="19.5" x14ac:dyDescent="0.25">
      <c r="B2" s="233" t="s">
        <v>84</v>
      </c>
      <c r="C2" s="233"/>
      <c r="D2" s="233"/>
      <c r="E2" s="233"/>
      <c r="F2" s="233"/>
      <c r="H2" s="22" t="s">
        <v>12</v>
      </c>
    </row>
    <row r="3" spans="2:10" s="60" customFormat="1" x14ac:dyDescent="0.2">
      <c r="B3" s="61" t="s">
        <v>99</v>
      </c>
      <c r="C3" s="61"/>
      <c r="D3" s="61"/>
      <c r="E3" s="61"/>
      <c r="F3" s="61"/>
    </row>
    <row r="4" spans="2:10" ht="28.5" x14ac:dyDescent="0.2">
      <c r="B4" s="26"/>
      <c r="C4" s="19"/>
      <c r="D4" s="238" t="s">
        <v>84</v>
      </c>
      <c r="E4" s="238"/>
      <c r="F4" s="18" t="s">
        <v>35</v>
      </c>
    </row>
    <row r="5" spans="2:10" x14ac:dyDescent="0.2">
      <c r="B5" s="239"/>
      <c r="C5" s="239"/>
      <c r="D5" s="24" t="s">
        <v>230</v>
      </c>
      <c r="E5" s="24" t="s">
        <v>232</v>
      </c>
      <c r="F5" s="24" t="s">
        <v>230</v>
      </c>
    </row>
    <row r="6" spans="2:10" x14ac:dyDescent="0.2">
      <c r="B6" s="35">
        <v>1</v>
      </c>
      <c r="C6" s="35" t="s">
        <v>36</v>
      </c>
      <c r="D6" s="62">
        <v>621696.73699999996</v>
      </c>
      <c r="E6" s="62">
        <v>615113.00900000008</v>
      </c>
      <c r="F6" s="62">
        <v>49735.738959999995</v>
      </c>
      <c r="H6" s="21"/>
      <c r="I6" s="230"/>
      <c r="J6" s="73"/>
    </row>
    <row r="7" spans="2:10" x14ac:dyDescent="0.2">
      <c r="B7" s="25">
        <v>2</v>
      </c>
      <c r="C7" s="25" t="s">
        <v>100</v>
      </c>
      <c r="D7" s="85">
        <v>154322.99299999999</v>
      </c>
      <c r="E7" s="63">
        <v>139047.32800000001</v>
      </c>
      <c r="F7" s="63">
        <v>12345.83944</v>
      </c>
      <c r="H7" s="21"/>
      <c r="I7" s="230"/>
      <c r="J7" s="73"/>
    </row>
    <row r="8" spans="2:10" x14ac:dyDescent="0.2">
      <c r="B8" s="25">
        <v>3</v>
      </c>
      <c r="C8" s="25" t="s">
        <v>101</v>
      </c>
      <c r="D8" s="63">
        <v>22773.823</v>
      </c>
      <c r="E8" s="63">
        <v>23139.387999999999</v>
      </c>
      <c r="F8" s="63">
        <v>1821.9058400000001</v>
      </c>
      <c r="H8" s="21"/>
      <c r="I8" s="230"/>
      <c r="J8" s="73"/>
    </row>
    <row r="9" spans="2:10" x14ac:dyDescent="0.2">
      <c r="B9" s="25">
        <v>4</v>
      </c>
      <c r="C9" s="25" t="s">
        <v>102</v>
      </c>
      <c r="D9" s="63">
        <v>444599.92099999997</v>
      </c>
      <c r="E9" s="63">
        <v>452926.29300000001</v>
      </c>
      <c r="F9" s="63">
        <v>35567.99368</v>
      </c>
      <c r="H9" s="21"/>
      <c r="I9" s="230"/>
      <c r="J9" s="73"/>
    </row>
    <row r="10" spans="2:10" x14ac:dyDescent="0.2">
      <c r="B10" s="25">
        <v>5</v>
      </c>
      <c r="C10" s="25" t="s">
        <v>156</v>
      </c>
      <c r="D10" s="63">
        <v>0</v>
      </c>
      <c r="E10" s="63">
        <v>0</v>
      </c>
      <c r="F10" s="63">
        <v>0</v>
      </c>
      <c r="H10" s="21"/>
      <c r="I10" s="230"/>
      <c r="J10" s="73"/>
    </row>
    <row r="11" spans="2:10" x14ac:dyDescent="0.2">
      <c r="B11" s="35">
        <v>6</v>
      </c>
      <c r="C11" s="35" t="s">
        <v>37</v>
      </c>
      <c r="D11" s="62">
        <v>33467</v>
      </c>
      <c r="E11" s="62">
        <v>37715</v>
      </c>
      <c r="F11" s="62">
        <v>2677</v>
      </c>
      <c r="H11" s="21"/>
      <c r="I11" s="230"/>
      <c r="J11" s="73"/>
    </row>
    <row r="12" spans="2:10" ht="16.5" x14ac:dyDescent="0.2">
      <c r="B12" s="25">
        <v>7</v>
      </c>
      <c r="C12" s="25" t="s">
        <v>157</v>
      </c>
      <c r="D12" s="63">
        <v>2180</v>
      </c>
      <c r="E12" s="63">
        <v>2308</v>
      </c>
      <c r="F12" s="63">
        <v>174</v>
      </c>
      <c r="H12" s="21"/>
      <c r="I12" s="230"/>
      <c r="J12" s="73"/>
    </row>
    <row r="13" spans="2:10" x14ac:dyDescent="0.2">
      <c r="B13" s="25">
        <v>8</v>
      </c>
      <c r="C13" s="25" t="s">
        <v>103</v>
      </c>
      <c r="D13" s="63">
        <v>0</v>
      </c>
      <c r="E13" s="63">
        <v>0</v>
      </c>
      <c r="F13" s="63">
        <v>0</v>
      </c>
      <c r="H13" s="21"/>
      <c r="I13" s="230"/>
      <c r="J13" s="73"/>
    </row>
    <row r="14" spans="2:10" x14ac:dyDescent="0.2">
      <c r="B14" s="25">
        <v>9</v>
      </c>
      <c r="C14" s="25" t="s">
        <v>100</v>
      </c>
      <c r="D14" s="63">
        <v>0</v>
      </c>
      <c r="E14" s="63">
        <v>0</v>
      </c>
      <c r="F14" s="63">
        <v>0</v>
      </c>
      <c r="H14" s="21"/>
      <c r="I14" s="230"/>
      <c r="J14" s="73"/>
    </row>
    <row r="15" spans="2:10" ht="16.5" x14ac:dyDescent="0.2">
      <c r="B15" s="25">
        <v>10</v>
      </c>
      <c r="C15" s="25" t="s">
        <v>158</v>
      </c>
      <c r="D15" s="63">
        <v>2995</v>
      </c>
      <c r="E15" s="63">
        <v>3059</v>
      </c>
      <c r="F15" s="63">
        <v>240</v>
      </c>
      <c r="H15" s="21"/>
      <c r="I15" s="230"/>
      <c r="J15" s="73"/>
    </row>
    <row r="16" spans="2:10" ht="16.5" x14ac:dyDescent="0.2">
      <c r="B16" s="25">
        <v>11</v>
      </c>
      <c r="C16" s="25" t="s">
        <v>159</v>
      </c>
      <c r="D16" s="63">
        <v>24489</v>
      </c>
      <c r="E16" s="63">
        <v>27521</v>
      </c>
      <c r="F16" s="63">
        <v>1959</v>
      </c>
      <c r="H16" s="21"/>
      <c r="I16" s="230"/>
      <c r="J16" s="73"/>
    </row>
    <row r="17" spans="2:10" x14ac:dyDescent="0.2">
      <c r="B17" s="25">
        <v>12</v>
      </c>
      <c r="C17" s="25" t="s">
        <v>104</v>
      </c>
      <c r="D17" s="63">
        <v>283</v>
      </c>
      <c r="E17" s="63">
        <v>290</v>
      </c>
      <c r="F17" s="63">
        <v>23</v>
      </c>
      <c r="H17" s="21"/>
      <c r="I17" s="230"/>
      <c r="J17" s="73"/>
    </row>
    <row r="18" spans="2:10" x14ac:dyDescent="0.2">
      <c r="B18" s="25">
        <v>13</v>
      </c>
      <c r="C18" s="25" t="s">
        <v>105</v>
      </c>
      <c r="D18" s="63">
        <v>3520</v>
      </c>
      <c r="E18" s="64">
        <v>4536</v>
      </c>
      <c r="F18" s="64">
        <v>282</v>
      </c>
      <c r="H18" s="21"/>
      <c r="I18" s="230"/>
      <c r="J18" s="73"/>
    </row>
    <row r="19" spans="2:10" x14ac:dyDescent="0.2">
      <c r="B19" s="35">
        <v>14</v>
      </c>
      <c r="C19" s="35" t="s">
        <v>38</v>
      </c>
      <c r="D19" s="65">
        <v>0</v>
      </c>
      <c r="E19" s="65">
        <v>0</v>
      </c>
      <c r="F19" s="65"/>
      <c r="H19" s="21"/>
      <c r="I19" s="230"/>
      <c r="J19" s="73"/>
    </row>
    <row r="20" spans="2:10" x14ac:dyDescent="0.2">
      <c r="B20" s="35">
        <v>15</v>
      </c>
      <c r="C20" s="35" t="s">
        <v>39</v>
      </c>
      <c r="D20" s="65">
        <v>1073.1300000000001</v>
      </c>
      <c r="E20" s="65">
        <v>1016.841</v>
      </c>
      <c r="F20" s="65">
        <v>85.850400000000008</v>
      </c>
      <c r="H20" s="21"/>
      <c r="I20" s="230"/>
      <c r="J20" s="73"/>
    </row>
    <row r="21" spans="2:10" x14ac:dyDescent="0.2">
      <c r="B21" s="25">
        <v>16</v>
      </c>
      <c r="C21" s="25" t="s">
        <v>106</v>
      </c>
      <c r="D21" s="64">
        <v>0</v>
      </c>
      <c r="E21" s="64">
        <v>0</v>
      </c>
      <c r="F21" s="63">
        <v>0</v>
      </c>
      <c r="H21" s="21"/>
      <c r="I21" s="230"/>
      <c r="J21" s="73"/>
    </row>
    <row r="22" spans="2:10" x14ac:dyDescent="0.2">
      <c r="B22" s="25">
        <v>17</v>
      </c>
      <c r="C22" s="25" t="s">
        <v>107</v>
      </c>
      <c r="D22" s="64">
        <v>1073</v>
      </c>
      <c r="E22" s="64">
        <v>1017</v>
      </c>
      <c r="F22" s="63">
        <v>85.84</v>
      </c>
      <c r="H22" s="21"/>
      <c r="I22" s="230"/>
      <c r="J22" s="73"/>
    </row>
    <row r="23" spans="2:10" x14ac:dyDescent="0.2">
      <c r="B23" s="25">
        <v>18</v>
      </c>
      <c r="C23" s="25" t="s">
        <v>108</v>
      </c>
      <c r="D23" s="64">
        <v>0</v>
      </c>
      <c r="E23" s="64">
        <v>0</v>
      </c>
      <c r="F23" s="63">
        <v>0</v>
      </c>
      <c r="H23" s="21"/>
      <c r="I23" s="230"/>
      <c r="J23" s="73"/>
    </row>
    <row r="24" spans="2:10" x14ac:dyDescent="0.2">
      <c r="B24" s="25">
        <v>19</v>
      </c>
      <c r="C24" s="25" t="s">
        <v>109</v>
      </c>
      <c r="D24" s="64">
        <v>0</v>
      </c>
      <c r="E24" s="64">
        <v>0</v>
      </c>
      <c r="F24" s="63">
        <v>0</v>
      </c>
      <c r="H24" s="21"/>
      <c r="I24" s="230"/>
      <c r="J24" s="73"/>
    </row>
    <row r="25" spans="2:10" x14ac:dyDescent="0.2">
      <c r="B25" s="35">
        <v>20</v>
      </c>
      <c r="C25" s="35" t="s">
        <v>2</v>
      </c>
      <c r="D25" s="65">
        <f>D26+D27</f>
        <v>50988</v>
      </c>
      <c r="E25" s="65">
        <v>39904</v>
      </c>
      <c r="F25" s="65">
        <v>4079.04</v>
      </c>
      <c r="H25" s="21"/>
      <c r="I25" s="230"/>
      <c r="J25" s="73"/>
    </row>
    <row r="26" spans="2:10" x14ac:dyDescent="0.2">
      <c r="B26" s="25">
        <v>21</v>
      </c>
      <c r="C26" s="25" t="s">
        <v>100</v>
      </c>
      <c r="D26" s="64">
        <v>261</v>
      </c>
      <c r="E26" s="64">
        <v>229</v>
      </c>
      <c r="F26" s="64">
        <v>20.88</v>
      </c>
      <c r="H26" s="21"/>
      <c r="I26" s="230"/>
      <c r="J26" s="73"/>
    </row>
    <row r="27" spans="2:10" x14ac:dyDescent="0.2">
      <c r="B27" s="25">
        <v>22</v>
      </c>
      <c r="C27" s="25" t="s">
        <v>110</v>
      </c>
      <c r="D27" s="64">
        <v>50727</v>
      </c>
      <c r="E27" s="64">
        <v>39675</v>
      </c>
      <c r="F27" s="64">
        <v>4058.1600000000003</v>
      </c>
      <c r="H27" s="21"/>
      <c r="I27" s="230"/>
      <c r="J27" s="73"/>
    </row>
    <row r="28" spans="2:10" x14ac:dyDescent="0.2">
      <c r="B28" s="35">
        <v>23</v>
      </c>
      <c r="C28" s="35" t="s">
        <v>40</v>
      </c>
      <c r="D28" s="62">
        <v>0</v>
      </c>
      <c r="E28" s="62">
        <v>0</v>
      </c>
      <c r="F28" s="62">
        <v>0</v>
      </c>
      <c r="H28" s="21"/>
      <c r="I28" s="230"/>
      <c r="J28" s="73"/>
    </row>
    <row r="29" spans="2:10" x14ac:dyDescent="0.2">
      <c r="B29" s="35">
        <v>24</v>
      </c>
      <c r="C29" s="35" t="s">
        <v>1</v>
      </c>
      <c r="D29" s="62">
        <v>72711</v>
      </c>
      <c r="E29" s="62">
        <v>72711</v>
      </c>
      <c r="F29" s="62">
        <v>5816.88</v>
      </c>
      <c r="H29" s="21"/>
      <c r="I29" s="230"/>
      <c r="J29" s="73"/>
    </row>
    <row r="30" spans="2:10" x14ac:dyDescent="0.2">
      <c r="B30" s="25">
        <v>25</v>
      </c>
      <c r="C30" s="25" t="s">
        <v>111</v>
      </c>
      <c r="D30" s="63">
        <v>0</v>
      </c>
      <c r="E30" s="63">
        <v>0</v>
      </c>
      <c r="F30" s="63">
        <v>0</v>
      </c>
      <c r="H30" s="21"/>
      <c r="I30" s="230"/>
      <c r="J30" s="73"/>
    </row>
    <row r="31" spans="2:10" x14ac:dyDescent="0.2">
      <c r="B31" s="25">
        <v>26</v>
      </c>
      <c r="C31" s="25" t="s">
        <v>109</v>
      </c>
      <c r="D31" s="63">
        <v>72711</v>
      </c>
      <c r="E31" s="63">
        <v>72711</v>
      </c>
      <c r="F31" s="63">
        <v>5816.88</v>
      </c>
      <c r="H31" s="21"/>
      <c r="I31" s="230"/>
      <c r="J31" s="73"/>
    </row>
    <row r="32" spans="2:10" ht="16.5" x14ac:dyDescent="0.2">
      <c r="B32" s="25">
        <v>27</v>
      </c>
      <c r="C32" s="25" t="s">
        <v>160</v>
      </c>
      <c r="D32" s="63">
        <v>0</v>
      </c>
      <c r="E32" s="63">
        <v>0</v>
      </c>
      <c r="F32" s="63">
        <v>0</v>
      </c>
      <c r="H32" s="21"/>
      <c r="I32" s="230"/>
      <c r="J32" s="73"/>
    </row>
    <row r="33" spans="2:10" x14ac:dyDescent="0.2">
      <c r="B33" s="35">
        <v>28</v>
      </c>
      <c r="C33" s="35" t="s">
        <v>41</v>
      </c>
      <c r="D33" s="62">
        <v>0</v>
      </c>
      <c r="E33" s="62">
        <v>0</v>
      </c>
      <c r="F33" s="62">
        <v>0</v>
      </c>
      <c r="H33" s="21"/>
      <c r="I33" s="230"/>
      <c r="J33" s="73"/>
    </row>
    <row r="34" spans="2:10" ht="16.5" x14ac:dyDescent="0.2">
      <c r="B34" s="35">
        <v>29</v>
      </c>
      <c r="C34" s="35" t="s">
        <v>161</v>
      </c>
      <c r="D34" s="62">
        <v>0</v>
      </c>
      <c r="E34" s="62">
        <v>0</v>
      </c>
      <c r="F34" s="62">
        <v>0</v>
      </c>
      <c r="H34" s="21"/>
      <c r="I34" s="230"/>
      <c r="J34" s="73"/>
    </row>
    <row r="35" spans="2:10" s="21" customFormat="1" ht="16.5" x14ac:dyDescent="0.2">
      <c r="B35" s="35">
        <v>30</v>
      </c>
      <c r="C35" s="35" t="s">
        <v>214</v>
      </c>
      <c r="D35" s="62">
        <v>17802</v>
      </c>
      <c r="E35" s="62">
        <v>17723</v>
      </c>
      <c r="F35" s="62">
        <v>1424.16</v>
      </c>
      <c r="I35" s="230"/>
      <c r="J35" s="73"/>
    </row>
    <row r="36" spans="2:10" s="21" customFormat="1" x14ac:dyDescent="0.2">
      <c r="B36" s="42">
        <v>31</v>
      </c>
      <c r="C36" s="42" t="s">
        <v>13</v>
      </c>
      <c r="D36" s="66">
        <v>797738</v>
      </c>
      <c r="E36" s="66">
        <f>783166.009+E22</f>
        <v>784183.00899999996</v>
      </c>
      <c r="F36" s="66">
        <v>63819.040000000001</v>
      </c>
      <c r="H36" s="224"/>
      <c r="I36" s="230"/>
      <c r="J36" s="73"/>
    </row>
    <row r="37" spans="2:10" x14ac:dyDescent="0.2">
      <c r="D37" s="224"/>
      <c r="E37" s="224"/>
      <c r="G37" s="21"/>
      <c r="H37" s="21"/>
    </row>
    <row r="38" spans="2:10" ht="258" customHeight="1" x14ac:dyDescent="0.2">
      <c r="B38" s="86"/>
      <c r="C38" s="240" t="s">
        <v>247</v>
      </c>
      <c r="D38" s="241"/>
      <c r="E38" s="241"/>
      <c r="F38" s="241"/>
      <c r="G38" s="241"/>
      <c r="H38" s="21"/>
    </row>
    <row r="39" spans="2:10" x14ac:dyDescent="0.2">
      <c r="H39" s="21"/>
    </row>
    <row r="40" spans="2:10" x14ac:dyDescent="0.2">
      <c r="H40" s="21"/>
    </row>
    <row r="41" spans="2:10" x14ac:dyDescent="0.2">
      <c r="C41" s="14"/>
      <c r="H41" s="21"/>
    </row>
  </sheetData>
  <mergeCells count="4">
    <mergeCell ref="D4:E4"/>
    <mergeCell ref="B2:F2"/>
    <mergeCell ref="B5:C5"/>
    <mergeCell ref="C38:G38"/>
  </mergeCells>
  <hyperlinks>
    <hyperlink ref="H2" location="Index!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showGridLines="0" workbookViewId="0">
      <selection activeCell="H21" sqref="H21"/>
    </sheetView>
  </sheetViews>
  <sheetFormatPr defaultColWidth="8.796875" defaultRowHeight="14.25" x14ac:dyDescent="0.2"/>
  <cols>
    <col min="1" max="1" width="3" style="11" customWidth="1"/>
    <col min="2" max="2" width="5.296875" style="11" customWidth="1"/>
    <col min="3" max="3" width="48.09765625" style="11" customWidth="1"/>
    <col min="4" max="5" width="20.796875" style="17" customWidth="1"/>
    <col min="6" max="6" width="3" style="11" customWidth="1"/>
    <col min="7" max="7" width="9" style="11" customWidth="1"/>
    <col min="8" max="16384" width="8.796875" style="11"/>
  </cols>
  <sheetData>
    <row r="2" spans="2:7" ht="19.5" x14ac:dyDescent="0.25">
      <c r="B2" s="83" t="s">
        <v>140</v>
      </c>
      <c r="C2" s="83"/>
      <c r="D2" s="83"/>
      <c r="E2" s="83"/>
      <c r="G2" s="22" t="s">
        <v>12</v>
      </c>
    </row>
    <row r="3" spans="2:7" x14ac:dyDescent="0.2">
      <c r="B3" s="61" t="s">
        <v>235</v>
      </c>
      <c r="C3" s="61"/>
      <c r="D3" s="61"/>
      <c r="E3" s="61"/>
    </row>
    <row r="4" spans="2:7" x14ac:dyDescent="0.2">
      <c r="B4" s="237"/>
      <c r="C4" s="237"/>
      <c r="D4" s="84" t="s">
        <v>44</v>
      </c>
      <c r="E4" s="84" t="s">
        <v>42</v>
      </c>
    </row>
    <row r="5" spans="2:7" x14ac:dyDescent="0.2">
      <c r="B5" s="37">
        <v>1</v>
      </c>
      <c r="C5" s="37" t="s">
        <v>233</v>
      </c>
      <c r="D5" s="76">
        <v>494805.13050170999</v>
      </c>
      <c r="E5" s="76">
        <v>39584.410440136802</v>
      </c>
    </row>
    <row r="6" spans="2:7" x14ac:dyDescent="0.2">
      <c r="B6" s="11">
        <v>2</v>
      </c>
      <c r="C6" s="11" t="s">
        <v>116</v>
      </c>
      <c r="D6" s="78">
        <v>-1739.221488539725</v>
      </c>
      <c r="E6" s="78">
        <v>-139.13771908317801</v>
      </c>
    </row>
    <row r="7" spans="2:7" x14ac:dyDescent="0.2">
      <c r="B7" s="11">
        <v>3</v>
      </c>
      <c r="C7" s="11" t="s">
        <v>117</v>
      </c>
      <c r="D7" s="78">
        <v>-7575.3147662459423</v>
      </c>
      <c r="E7" s="78">
        <v>-606.02518129967541</v>
      </c>
    </row>
    <row r="8" spans="2:7" x14ac:dyDescent="0.2">
      <c r="B8" s="11">
        <v>4</v>
      </c>
      <c r="C8" s="11" t="s">
        <v>118</v>
      </c>
      <c r="D8" s="78">
        <v>119.1994057199707</v>
      </c>
      <c r="E8" s="78">
        <v>9.5359524575976558</v>
      </c>
    </row>
    <row r="9" spans="2:7" x14ac:dyDescent="0.2">
      <c r="B9" s="11">
        <v>5</v>
      </c>
      <c r="C9" s="11" t="s">
        <v>45</v>
      </c>
      <c r="D9" s="226" t="s">
        <v>371</v>
      </c>
      <c r="E9" s="226" t="s">
        <v>371</v>
      </c>
    </row>
    <row r="10" spans="2:7" x14ac:dyDescent="0.2">
      <c r="B10" s="11">
        <v>6</v>
      </c>
      <c r="C10" s="11" t="s">
        <v>46</v>
      </c>
      <c r="D10" s="226">
        <v>0</v>
      </c>
      <c r="E10" s="226" t="s">
        <v>371</v>
      </c>
    </row>
    <row r="11" spans="2:7" x14ac:dyDescent="0.2">
      <c r="B11" s="11">
        <v>7</v>
      </c>
      <c r="C11" s="11" t="s">
        <v>47</v>
      </c>
      <c r="D11" s="78">
        <v>3166.4544454313177</v>
      </c>
      <c r="E11" s="78">
        <v>253.31635563450541</v>
      </c>
    </row>
    <row r="12" spans="2:7" x14ac:dyDescent="0.2">
      <c r="B12" s="30">
        <v>8</v>
      </c>
      <c r="C12" s="30" t="s">
        <v>196</v>
      </c>
      <c r="D12" s="78">
        <v>-2438.9065889804883</v>
      </c>
      <c r="E12" s="78">
        <v>-195.11252711843906</v>
      </c>
    </row>
    <row r="13" spans="2:7" x14ac:dyDescent="0.2">
      <c r="B13" s="11">
        <v>9</v>
      </c>
      <c r="C13" s="11" t="s">
        <v>48</v>
      </c>
      <c r="D13" s="78">
        <v>-89.069983504572292</v>
      </c>
      <c r="E13" s="78">
        <v>-7.1255986803657834</v>
      </c>
    </row>
    <row r="14" spans="2:7" x14ac:dyDescent="0.2">
      <c r="B14" s="36">
        <v>10</v>
      </c>
      <c r="C14" s="36" t="s">
        <v>234</v>
      </c>
      <c r="D14" s="77">
        <v>486247.96639958001</v>
      </c>
      <c r="E14" s="77">
        <v>38899.837311966403</v>
      </c>
    </row>
    <row r="16" spans="2:7" ht="45" customHeight="1" x14ac:dyDescent="0.2">
      <c r="B16" s="242" t="s">
        <v>394</v>
      </c>
      <c r="C16" s="243"/>
      <c r="D16" s="243"/>
      <c r="E16" s="243"/>
    </row>
  </sheetData>
  <mergeCells count="2">
    <mergeCell ref="B4:C4"/>
    <mergeCell ref="B16:E16"/>
  </mergeCells>
  <hyperlinks>
    <hyperlink ref="G2"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heetViews>
  <sheetFormatPr defaultColWidth="8.796875" defaultRowHeight="14.25" x14ac:dyDescent="0.2"/>
  <cols>
    <col min="1" max="1" width="3" style="13" customWidth="1"/>
    <col min="2" max="2" width="2.8984375" style="13" bestFit="1" customWidth="1"/>
    <col min="3" max="3" width="63.69921875" style="13" customWidth="1"/>
    <col min="4" max="4" width="13.3984375" style="13" customWidth="1"/>
    <col min="5" max="5" width="13.5" style="13" customWidth="1"/>
    <col min="6" max="6" width="28" style="13" bestFit="1" customWidth="1"/>
    <col min="7" max="7" width="24.3984375" style="13" customWidth="1"/>
    <col min="8" max="16384" width="8.796875" style="13"/>
  </cols>
  <sheetData>
    <row r="2" spans="2:10" ht="19.5" x14ac:dyDescent="0.25">
      <c r="B2" s="138" t="s">
        <v>200</v>
      </c>
      <c r="C2" s="138"/>
      <c r="D2" s="138"/>
      <c r="E2" s="138"/>
      <c r="F2" s="138"/>
      <c r="G2" s="138"/>
      <c r="H2" s="139"/>
      <c r="J2" s="22" t="s">
        <v>12</v>
      </c>
    </row>
    <row r="3" spans="2:10" ht="19.5" x14ac:dyDescent="0.25">
      <c r="B3" s="61" t="s">
        <v>235</v>
      </c>
      <c r="C3" s="140"/>
      <c r="D3" s="140"/>
      <c r="E3" s="140"/>
      <c r="F3" s="140"/>
      <c r="G3" s="138"/>
      <c r="H3" s="139"/>
    </row>
    <row r="4" spans="2:10" ht="28.5" x14ac:dyDescent="0.2">
      <c r="B4" s="244"/>
      <c r="C4" s="245"/>
      <c r="D4" s="246" t="s">
        <v>201</v>
      </c>
      <c r="E4" s="246"/>
      <c r="F4" s="141" t="s">
        <v>202</v>
      </c>
      <c r="G4" s="141" t="s">
        <v>201</v>
      </c>
    </row>
    <row r="5" spans="2:10" ht="28.5" x14ac:dyDescent="0.2">
      <c r="B5" s="244"/>
      <c r="C5" s="245"/>
      <c r="D5" s="135"/>
      <c r="E5" s="141" t="s">
        <v>203</v>
      </c>
      <c r="F5" s="141" t="s">
        <v>204</v>
      </c>
      <c r="G5" s="141" t="s">
        <v>205</v>
      </c>
    </row>
    <row r="6" spans="2:10" x14ac:dyDescent="0.2">
      <c r="B6" s="142">
        <v>1</v>
      </c>
      <c r="C6" s="143" t="s">
        <v>206</v>
      </c>
      <c r="D6" s="155">
        <v>6136</v>
      </c>
      <c r="E6" s="155">
        <v>1531</v>
      </c>
      <c r="F6" s="155">
        <v>5004</v>
      </c>
      <c r="G6" s="155">
        <v>353</v>
      </c>
    </row>
    <row r="7" spans="2:10" x14ac:dyDescent="0.2">
      <c r="B7" s="142">
        <v>2</v>
      </c>
      <c r="C7" s="144" t="s">
        <v>207</v>
      </c>
      <c r="D7" s="155">
        <v>803</v>
      </c>
      <c r="E7" s="157"/>
      <c r="F7" s="157"/>
      <c r="G7" s="155">
        <v>10</v>
      </c>
    </row>
    <row r="8" spans="2:10" x14ac:dyDescent="0.2">
      <c r="B8" s="142">
        <v>3</v>
      </c>
      <c r="C8" s="144" t="s">
        <v>208</v>
      </c>
      <c r="D8" s="155">
        <v>138</v>
      </c>
      <c r="E8" s="157"/>
      <c r="F8" s="157"/>
      <c r="G8" s="155">
        <v>0</v>
      </c>
    </row>
    <row r="9" spans="2:10" x14ac:dyDescent="0.2">
      <c r="B9" s="142">
        <v>4</v>
      </c>
      <c r="C9" s="144" t="s">
        <v>209</v>
      </c>
      <c r="D9" s="155">
        <v>5249</v>
      </c>
      <c r="E9" s="155">
        <v>1418</v>
      </c>
      <c r="F9" s="155">
        <v>4297</v>
      </c>
      <c r="G9" s="155">
        <v>343</v>
      </c>
    </row>
    <row r="10" spans="2:10" x14ac:dyDescent="0.2">
      <c r="B10" s="142">
        <v>5</v>
      </c>
      <c r="C10" s="144" t="s">
        <v>210</v>
      </c>
      <c r="D10" s="155">
        <v>3015</v>
      </c>
      <c r="E10" s="157"/>
      <c r="F10" s="157"/>
      <c r="G10" s="155">
        <v>268</v>
      </c>
    </row>
    <row r="11" spans="2:10" x14ac:dyDescent="0.2">
      <c r="B11" s="142">
        <v>6</v>
      </c>
      <c r="C11" s="144" t="s">
        <v>211</v>
      </c>
      <c r="D11" s="155">
        <v>748</v>
      </c>
      <c r="E11" s="157"/>
      <c r="F11" s="157"/>
      <c r="G11" s="155">
        <v>261</v>
      </c>
    </row>
    <row r="12" spans="2:10" x14ac:dyDescent="0.2">
      <c r="D12" s="156"/>
      <c r="E12" s="158"/>
      <c r="F12" s="158"/>
      <c r="G12" s="156"/>
    </row>
    <row r="13" spans="2:10" x14ac:dyDescent="0.2">
      <c r="D13" s="145"/>
    </row>
  </sheetData>
  <mergeCells count="3">
    <mergeCell ref="B4:C4"/>
    <mergeCell ref="D4:E4"/>
    <mergeCell ref="B5:C5"/>
  </mergeCells>
  <hyperlinks>
    <hyperlink ref="J2"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8"/>
  <sheetViews>
    <sheetView workbookViewId="0">
      <selection activeCell="O14" sqref="O14"/>
    </sheetView>
  </sheetViews>
  <sheetFormatPr defaultColWidth="8.796875" defaultRowHeight="14.25" x14ac:dyDescent="0.2"/>
  <cols>
    <col min="1" max="2" width="3" style="11" customWidth="1"/>
    <col min="3" max="3" width="42.19921875" style="11" customWidth="1"/>
    <col min="4" max="12" width="9.3984375" style="11" customWidth="1"/>
    <col min="13" max="13" width="3" style="11" customWidth="1"/>
    <col min="14" max="14" width="9" style="11" customWidth="1"/>
    <col min="15" max="16384" width="8.796875" style="11"/>
  </cols>
  <sheetData>
    <row r="2" spans="2:14" ht="19.5" x14ac:dyDescent="0.25">
      <c r="B2" s="233" t="s">
        <v>345</v>
      </c>
      <c r="C2" s="233"/>
      <c r="D2" s="233"/>
      <c r="E2" s="233"/>
      <c r="F2" s="233"/>
      <c r="G2" s="233"/>
      <c r="H2" s="233"/>
      <c r="I2" s="233"/>
      <c r="J2" s="233"/>
      <c r="K2" s="233"/>
      <c r="L2" s="233"/>
      <c r="N2" s="22" t="s">
        <v>12</v>
      </c>
    </row>
    <row r="3" spans="2:14" x14ac:dyDescent="0.2">
      <c r="B3" s="61" t="s">
        <v>235</v>
      </c>
      <c r="C3" s="61"/>
      <c r="D3" s="61"/>
      <c r="E3" s="61"/>
      <c r="F3" s="61"/>
      <c r="G3" s="61"/>
      <c r="H3" s="61"/>
      <c r="I3" s="61"/>
      <c r="J3" s="61"/>
      <c r="K3" s="61"/>
      <c r="L3" s="61"/>
    </row>
    <row r="4" spans="2:14" x14ac:dyDescent="0.2">
      <c r="B4" s="153"/>
      <c r="C4" s="153"/>
      <c r="D4" s="247" t="s">
        <v>346</v>
      </c>
      <c r="E4" s="247"/>
      <c r="F4" s="247"/>
      <c r="G4" s="247"/>
      <c r="H4" s="247"/>
      <c r="I4" s="247"/>
      <c r="J4" s="247"/>
      <c r="K4" s="247"/>
      <c r="L4" s="247"/>
    </row>
    <row r="5" spans="2:14" ht="28.5" x14ac:dyDescent="0.2">
      <c r="B5" s="248"/>
      <c r="C5" s="248"/>
      <c r="D5" s="153" t="s">
        <v>331</v>
      </c>
      <c r="E5" s="84" t="s">
        <v>332</v>
      </c>
      <c r="F5" s="84" t="s">
        <v>333</v>
      </c>
      <c r="G5" s="84" t="s">
        <v>334</v>
      </c>
      <c r="H5" s="153" t="s">
        <v>335</v>
      </c>
      <c r="I5" s="153" t="s">
        <v>347</v>
      </c>
      <c r="J5" s="153" t="s">
        <v>348</v>
      </c>
      <c r="K5" s="153" t="s">
        <v>48</v>
      </c>
      <c r="L5" s="208" t="s">
        <v>13</v>
      </c>
    </row>
    <row r="6" spans="2:14" x14ac:dyDescent="0.2">
      <c r="B6" s="11">
        <v>1</v>
      </c>
      <c r="C6" s="11" t="s">
        <v>349</v>
      </c>
      <c r="D6" s="209">
        <v>0</v>
      </c>
      <c r="E6" s="209">
        <v>0</v>
      </c>
      <c r="F6" s="209">
        <v>0</v>
      </c>
      <c r="G6" s="209">
        <v>0</v>
      </c>
      <c r="H6" s="209">
        <v>0</v>
      </c>
      <c r="I6" s="209">
        <v>0</v>
      </c>
      <c r="J6" s="209">
        <v>0</v>
      </c>
      <c r="K6" s="209">
        <v>0</v>
      </c>
      <c r="L6" s="210">
        <v>0</v>
      </c>
    </row>
    <row r="7" spans="2:14" x14ac:dyDescent="0.2">
      <c r="B7" s="11">
        <v>2</v>
      </c>
      <c r="C7" s="11" t="s">
        <v>350</v>
      </c>
      <c r="D7" s="209">
        <v>4410.4889999999996</v>
      </c>
      <c r="E7" s="209">
        <v>4388.7389999999996</v>
      </c>
      <c r="F7" s="209">
        <v>201.38800000000001</v>
      </c>
      <c r="G7" s="209">
        <v>794.98500000000001</v>
      </c>
      <c r="H7" s="209">
        <v>887.35299999999995</v>
      </c>
      <c r="I7" s="209">
        <v>158.768</v>
      </c>
      <c r="J7" s="209">
        <v>8120.0780000000004</v>
      </c>
      <c r="K7" s="209">
        <v>9757.3070000000007</v>
      </c>
      <c r="L7" s="210">
        <v>28719.107</v>
      </c>
    </row>
    <row r="8" spans="2:14" x14ac:dyDescent="0.2">
      <c r="B8" s="11">
        <v>3</v>
      </c>
      <c r="C8" s="11" t="s">
        <v>351</v>
      </c>
      <c r="D8" s="209">
        <v>625395.696</v>
      </c>
      <c r="E8" s="209">
        <v>299196.95</v>
      </c>
      <c r="F8" s="209">
        <v>157867.78599999999</v>
      </c>
      <c r="G8" s="209">
        <v>107472.874</v>
      </c>
      <c r="H8" s="209">
        <v>10586.798000000001</v>
      </c>
      <c r="I8" s="209">
        <v>1526.921</v>
      </c>
      <c r="J8" s="209">
        <v>72621.349000000002</v>
      </c>
      <c r="K8" s="209">
        <v>19470.547999999999</v>
      </c>
      <c r="L8" s="210">
        <v>1294138.922</v>
      </c>
    </row>
    <row r="9" spans="2:14" x14ac:dyDescent="0.2">
      <c r="B9" s="11">
        <v>4</v>
      </c>
      <c r="C9" s="11" t="s">
        <v>352</v>
      </c>
      <c r="D9" s="209">
        <v>635830.66099999996</v>
      </c>
      <c r="E9" s="209">
        <v>141737.97200000001</v>
      </c>
      <c r="F9" s="209">
        <v>191086.842</v>
      </c>
      <c r="G9" s="209">
        <v>101313.42</v>
      </c>
      <c r="H9" s="209">
        <v>1099.2539999999999</v>
      </c>
      <c r="I9" s="209">
        <v>49.975999999999999</v>
      </c>
      <c r="J9" s="209">
        <v>3030.0250000000001</v>
      </c>
      <c r="K9" s="209">
        <v>2702.0349999999999</v>
      </c>
      <c r="L9" s="210">
        <v>1076850.1849999996</v>
      </c>
    </row>
    <row r="10" spans="2:14" x14ac:dyDescent="0.2">
      <c r="B10" s="11">
        <v>5</v>
      </c>
      <c r="C10" s="11" t="s">
        <v>353</v>
      </c>
      <c r="D10" s="209">
        <v>0</v>
      </c>
      <c r="E10" s="209">
        <v>0</v>
      </c>
      <c r="F10" s="209">
        <v>0</v>
      </c>
      <c r="G10" s="209">
        <v>0</v>
      </c>
      <c r="H10" s="209">
        <v>0</v>
      </c>
      <c r="I10" s="209">
        <v>0</v>
      </c>
      <c r="J10" s="209">
        <v>0</v>
      </c>
      <c r="K10" s="209">
        <v>0</v>
      </c>
      <c r="L10" s="210">
        <v>0</v>
      </c>
    </row>
    <row r="11" spans="2:14" x14ac:dyDescent="0.2">
      <c r="B11" s="30">
        <v>6</v>
      </c>
      <c r="C11" s="11" t="s">
        <v>354</v>
      </c>
      <c r="D11" s="209">
        <v>0</v>
      </c>
      <c r="E11" s="209">
        <v>0</v>
      </c>
      <c r="F11" s="209">
        <v>0</v>
      </c>
      <c r="G11" s="209">
        <v>0</v>
      </c>
      <c r="H11" s="209">
        <v>2466.8350000004025</v>
      </c>
      <c r="I11" s="209">
        <v>0</v>
      </c>
      <c r="J11" s="209">
        <v>279.68799999999999</v>
      </c>
      <c r="K11" s="209">
        <v>0</v>
      </c>
      <c r="L11" s="210">
        <v>2746.5230000004026</v>
      </c>
    </row>
    <row r="12" spans="2:14" x14ac:dyDescent="0.2">
      <c r="B12" s="30">
        <v>7</v>
      </c>
      <c r="C12" s="11" t="s">
        <v>355</v>
      </c>
      <c r="D12" s="209">
        <v>12677.245000000001</v>
      </c>
      <c r="E12" s="209">
        <v>76.400999999999996</v>
      </c>
      <c r="F12" s="209">
        <v>440.65</v>
      </c>
      <c r="G12" s="209">
        <v>0</v>
      </c>
      <c r="H12" s="209">
        <v>0</v>
      </c>
      <c r="I12" s="209">
        <v>0</v>
      </c>
      <c r="J12" s="209">
        <v>39.548999999999999</v>
      </c>
      <c r="K12" s="209">
        <v>0.83099999999999996</v>
      </c>
      <c r="L12" s="210">
        <v>13234.676000000001</v>
      </c>
    </row>
    <row r="13" spans="2:14" x14ac:dyDescent="0.2">
      <c r="B13" s="31">
        <v>8</v>
      </c>
      <c r="C13" s="31" t="s">
        <v>356</v>
      </c>
      <c r="D13" s="211">
        <v>1278314.091</v>
      </c>
      <c r="E13" s="211">
        <v>445400.06200000003</v>
      </c>
      <c r="F13" s="211">
        <v>349596.66600000003</v>
      </c>
      <c r="G13" s="211">
        <v>209581.27899999998</v>
      </c>
      <c r="H13" s="211">
        <v>15040.240000000402</v>
      </c>
      <c r="I13" s="211">
        <v>1735.665</v>
      </c>
      <c r="J13" s="211">
        <v>84090.688999999984</v>
      </c>
      <c r="K13" s="211">
        <v>31930.720999999998</v>
      </c>
      <c r="L13" s="211">
        <v>2415689.4129999997</v>
      </c>
    </row>
    <row r="14" spans="2:14" x14ac:dyDescent="0.2">
      <c r="B14" s="11">
        <v>9</v>
      </c>
      <c r="C14" s="11" t="s">
        <v>349</v>
      </c>
      <c r="D14" s="209">
        <v>38615.512000000002</v>
      </c>
      <c r="E14" s="209">
        <v>62468.642</v>
      </c>
      <c r="F14" s="209">
        <v>268.512</v>
      </c>
      <c r="G14" s="209">
        <v>26117.596000000001</v>
      </c>
      <c r="H14" s="209">
        <v>54022.307000000001</v>
      </c>
      <c r="I14" s="209">
        <v>74.373999999999995</v>
      </c>
      <c r="J14" s="209">
        <v>198850.14499999999</v>
      </c>
      <c r="K14" s="209">
        <v>11779.433999999999</v>
      </c>
      <c r="L14" s="210">
        <v>392196.522</v>
      </c>
    </row>
    <row r="15" spans="2:14" x14ac:dyDescent="0.2">
      <c r="B15" s="11">
        <v>10</v>
      </c>
      <c r="C15" s="11" t="s">
        <v>357</v>
      </c>
      <c r="D15" s="209">
        <v>22711.522000000001</v>
      </c>
      <c r="E15" s="209">
        <v>14828.977999999999</v>
      </c>
      <c r="F15" s="209">
        <v>817.67200000000003</v>
      </c>
      <c r="G15" s="209">
        <v>11285.234</v>
      </c>
      <c r="H15" s="209">
        <v>1466.952</v>
      </c>
      <c r="I15" s="209">
        <v>150.69300000000001</v>
      </c>
      <c r="J15" s="209">
        <v>656.8</v>
      </c>
      <c r="K15" s="209">
        <v>0</v>
      </c>
      <c r="L15" s="210">
        <v>51917.851000000002</v>
      </c>
    </row>
    <row r="16" spans="2:14" x14ac:dyDescent="0.2">
      <c r="B16" s="11">
        <v>11</v>
      </c>
      <c r="C16" s="11" t="s">
        <v>358</v>
      </c>
      <c r="D16" s="209">
        <v>0</v>
      </c>
      <c r="E16" s="209">
        <v>0</v>
      </c>
      <c r="F16" s="209">
        <v>0</v>
      </c>
      <c r="G16" s="209">
        <v>1165.51</v>
      </c>
      <c r="H16" s="209">
        <v>0</v>
      </c>
      <c r="I16" s="209">
        <v>0</v>
      </c>
      <c r="J16" s="209">
        <v>0</v>
      </c>
      <c r="K16" s="209">
        <v>0</v>
      </c>
      <c r="L16" s="210">
        <v>1165.51</v>
      </c>
    </row>
    <row r="17" spans="2:12" x14ac:dyDescent="0.2">
      <c r="B17" s="11">
        <v>12</v>
      </c>
      <c r="C17" s="11" t="s">
        <v>359</v>
      </c>
      <c r="D17" s="209">
        <v>0</v>
      </c>
      <c r="E17" s="209">
        <v>0</v>
      </c>
      <c r="F17" s="209">
        <v>0</v>
      </c>
      <c r="G17" s="209">
        <v>2190.9690000000001</v>
      </c>
      <c r="H17" s="209">
        <v>100</v>
      </c>
      <c r="I17" s="209">
        <v>0</v>
      </c>
      <c r="J17" s="209">
        <v>3809.8029999999999</v>
      </c>
      <c r="K17" s="209">
        <v>3181.4079999999999</v>
      </c>
      <c r="L17" s="210">
        <v>9282.18</v>
      </c>
    </row>
    <row r="18" spans="2:12" x14ac:dyDescent="0.2">
      <c r="B18" s="11">
        <v>13</v>
      </c>
      <c r="C18" s="11" t="s">
        <v>360</v>
      </c>
      <c r="D18" s="209">
        <v>0</v>
      </c>
      <c r="E18" s="209">
        <v>0</v>
      </c>
      <c r="F18" s="209">
        <v>0</v>
      </c>
      <c r="G18" s="209">
        <v>0</v>
      </c>
      <c r="H18" s="209">
        <v>0</v>
      </c>
      <c r="I18" s="209">
        <v>0</v>
      </c>
      <c r="J18" s="209">
        <v>0</v>
      </c>
      <c r="K18" s="209">
        <v>0</v>
      </c>
      <c r="L18" s="210">
        <v>0</v>
      </c>
    </row>
    <row r="19" spans="2:12" x14ac:dyDescent="0.2">
      <c r="B19" s="11">
        <v>14</v>
      </c>
      <c r="C19" s="11" t="s">
        <v>350</v>
      </c>
      <c r="D19" s="209">
        <v>360.70600000000002</v>
      </c>
      <c r="E19" s="209">
        <v>0</v>
      </c>
      <c r="F19" s="209">
        <v>0</v>
      </c>
      <c r="G19" s="209">
        <v>398.952</v>
      </c>
      <c r="H19" s="209">
        <v>2.0990000000000002</v>
      </c>
      <c r="I19" s="209">
        <v>27.308</v>
      </c>
      <c r="J19" s="209">
        <v>188.78200000000001</v>
      </c>
      <c r="K19" s="209">
        <v>13.289</v>
      </c>
      <c r="L19" s="210">
        <v>991.13600000000008</v>
      </c>
    </row>
    <row r="20" spans="2:12" x14ac:dyDescent="0.2">
      <c r="B20" s="11">
        <v>15</v>
      </c>
      <c r="C20" s="11" t="s">
        <v>351</v>
      </c>
      <c r="D20" s="209">
        <v>4431.0129999999999</v>
      </c>
      <c r="E20" s="209">
        <v>556.60400000000004</v>
      </c>
      <c r="F20" s="209">
        <v>249.07599999999999</v>
      </c>
      <c r="G20" s="209">
        <v>7257.902</v>
      </c>
      <c r="H20" s="209">
        <v>23490.413</v>
      </c>
      <c r="I20" s="209">
        <v>603.221</v>
      </c>
      <c r="J20" s="209">
        <v>2979.136</v>
      </c>
      <c r="K20" s="209">
        <v>638.36900000000003</v>
      </c>
      <c r="L20" s="210">
        <v>40205.733999999997</v>
      </c>
    </row>
    <row r="21" spans="2:12" x14ac:dyDescent="0.2">
      <c r="B21" s="11">
        <v>16</v>
      </c>
      <c r="C21" s="11" t="s">
        <v>352</v>
      </c>
      <c r="D21" s="209">
        <v>391.30500000000001</v>
      </c>
      <c r="E21" s="209">
        <v>154.11699999999999</v>
      </c>
      <c r="F21" s="209">
        <v>214.477</v>
      </c>
      <c r="G21" s="209">
        <v>9812.4809999999998</v>
      </c>
      <c r="H21" s="209">
        <v>12759.168</v>
      </c>
      <c r="I21" s="209">
        <v>11.913</v>
      </c>
      <c r="J21" s="209">
        <v>765.13099999999997</v>
      </c>
      <c r="K21" s="209">
        <v>388.61500000000001</v>
      </c>
      <c r="L21" s="210">
        <v>24497.207000000002</v>
      </c>
    </row>
    <row r="22" spans="2:12" x14ac:dyDescent="0.2">
      <c r="B22" s="11">
        <v>17</v>
      </c>
      <c r="C22" s="11" t="s">
        <v>361</v>
      </c>
      <c r="D22" s="209">
        <v>422.75700000000001</v>
      </c>
      <c r="E22" s="209">
        <v>400.87799999999999</v>
      </c>
      <c r="F22" s="209">
        <v>139.54900000000001</v>
      </c>
      <c r="G22" s="209">
        <v>14967.254000000001</v>
      </c>
      <c r="H22" s="209">
        <v>30171.762999999999</v>
      </c>
      <c r="I22" s="209">
        <v>53.853999999999999</v>
      </c>
      <c r="J22" s="209">
        <v>591.56500000000005</v>
      </c>
      <c r="K22" s="209">
        <v>40.051000000000002</v>
      </c>
      <c r="L22" s="210">
        <v>46787.671000000002</v>
      </c>
    </row>
    <row r="23" spans="2:12" x14ac:dyDescent="0.2">
      <c r="B23" s="11">
        <v>18</v>
      </c>
      <c r="C23" s="11" t="s">
        <v>362</v>
      </c>
      <c r="D23" s="209">
        <v>21.091999999999999</v>
      </c>
      <c r="E23" s="209">
        <v>1.39</v>
      </c>
      <c r="F23" s="209">
        <v>1.1339999999999999</v>
      </c>
      <c r="G23" s="209">
        <v>667.96500000000003</v>
      </c>
      <c r="H23" s="209">
        <v>560.96500000000003</v>
      </c>
      <c r="I23" s="209">
        <v>10.432</v>
      </c>
      <c r="J23" s="209">
        <v>272.80700000000002</v>
      </c>
      <c r="K23" s="209">
        <v>18.43</v>
      </c>
      <c r="L23" s="210">
        <v>1554.2150000000001</v>
      </c>
    </row>
    <row r="24" spans="2:12" x14ac:dyDescent="0.2">
      <c r="B24" s="11">
        <v>19</v>
      </c>
      <c r="C24" s="11" t="s">
        <v>363</v>
      </c>
      <c r="D24" s="209">
        <v>53.06</v>
      </c>
      <c r="E24" s="209">
        <v>0</v>
      </c>
      <c r="F24" s="209">
        <v>75.820999999999998</v>
      </c>
      <c r="G24" s="209">
        <v>8.0760000000000005</v>
      </c>
      <c r="H24" s="209">
        <v>747.19299999999998</v>
      </c>
      <c r="I24" s="209">
        <v>0</v>
      </c>
      <c r="J24" s="209">
        <v>14.03</v>
      </c>
      <c r="K24" s="209">
        <v>0</v>
      </c>
      <c r="L24" s="210">
        <v>898.18</v>
      </c>
    </row>
    <row r="25" spans="2:12" s="16" customFormat="1" x14ac:dyDescent="0.2">
      <c r="B25" s="11">
        <v>20</v>
      </c>
      <c r="C25" s="11" t="s">
        <v>364</v>
      </c>
      <c r="D25" s="209">
        <v>177487.39</v>
      </c>
      <c r="E25" s="209">
        <v>19430.899000000001</v>
      </c>
      <c r="F25" s="209">
        <v>8626.1810000000005</v>
      </c>
      <c r="G25" s="209">
        <v>485.48399999999998</v>
      </c>
      <c r="H25" s="209">
        <v>2014.2</v>
      </c>
      <c r="I25" s="209">
        <v>0</v>
      </c>
      <c r="J25" s="209">
        <v>758.84699999999998</v>
      </c>
      <c r="K25" s="209">
        <v>0</v>
      </c>
      <c r="L25" s="210">
        <v>208803.00100000005</v>
      </c>
    </row>
    <row r="26" spans="2:12" ht="28.5" x14ac:dyDescent="0.2">
      <c r="B26" s="16">
        <v>21</v>
      </c>
      <c r="C26" s="23" t="s">
        <v>365</v>
      </c>
      <c r="D26" s="209">
        <v>0</v>
      </c>
      <c r="E26" s="209">
        <v>0</v>
      </c>
      <c r="F26" s="209">
        <v>0</v>
      </c>
      <c r="G26" s="209">
        <v>0</v>
      </c>
      <c r="H26" s="209">
        <v>0</v>
      </c>
      <c r="I26" s="209">
        <v>0</v>
      </c>
      <c r="J26" s="209">
        <v>0</v>
      </c>
      <c r="K26" s="209">
        <v>0</v>
      </c>
      <c r="L26" s="210">
        <v>0</v>
      </c>
    </row>
    <row r="27" spans="2:12" x14ac:dyDescent="0.2">
      <c r="B27" s="11">
        <v>22</v>
      </c>
      <c r="C27" s="11" t="s">
        <v>366</v>
      </c>
      <c r="D27" s="209">
        <v>0</v>
      </c>
      <c r="E27" s="209">
        <v>0</v>
      </c>
      <c r="F27" s="209">
        <v>0</v>
      </c>
      <c r="G27" s="209">
        <v>0</v>
      </c>
      <c r="H27" s="209">
        <v>0</v>
      </c>
      <c r="I27" s="209">
        <v>0</v>
      </c>
      <c r="J27" s="209">
        <v>0</v>
      </c>
      <c r="K27" s="209">
        <v>0.23599999999999999</v>
      </c>
      <c r="L27" s="210">
        <v>0.23599999999999999</v>
      </c>
    </row>
    <row r="28" spans="2:12" x14ac:dyDescent="0.2">
      <c r="B28" s="11">
        <v>23</v>
      </c>
      <c r="C28" s="11" t="s">
        <v>367</v>
      </c>
      <c r="D28" s="209">
        <v>14190.929</v>
      </c>
      <c r="E28" s="209">
        <v>114.297</v>
      </c>
      <c r="F28" s="209">
        <v>283.29300000000001</v>
      </c>
      <c r="G28" s="209">
        <v>0.245</v>
      </c>
      <c r="H28" s="209">
        <v>31.138000000000002</v>
      </c>
      <c r="I28" s="209">
        <v>0</v>
      </c>
      <c r="J28" s="209">
        <v>510.35399999999998</v>
      </c>
      <c r="K28" s="209">
        <v>12.048</v>
      </c>
      <c r="L28" s="210">
        <v>15142.304000000002</v>
      </c>
    </row>
    <row r="29" spans="2:12" x14ac:dyDescent="0.2">
      <c r="B29" s="11">
        <v>24</v>
      </c>
      <c r="C29" s="11" t="s">
        <v>368</v>
      </c>
      <c r="D29" s="209">
        <v>72053.141000000003</v>
      </c>
      <c r="E29" s="209">
        <v>16.084</v>
      </c>
      <c r="F29" s="209">
        <v>0.57899999999999996</v>
      </c>
      <c r="G29" s="209">
        <v>0</v>
      </c>
      <c r="H29" s="209">
        <v>0.81399999999999995</v>
      </c>
      <c r="I29" s="209">
        <v>10.428000000000001</v>
      </c>
      <c r="J29" s="209">
        <v>1E-3</v>
      </c>
      <c r="K29" s="209">
        <v>0</v>
      </c>
      <c r="L29" s="210">
        <v>72081.047000000006</v>
      </c>
    </row>
    <row r="30" spans="2:12" x14ac:dyDescent="0.2">
      <c r="B30" s="31">
        <v>25</v>
      </c>
      <c r="C30" s="31" t="s">
        <v>369</v>
      </c>
      <c r="D30" s="211">
        <v>330738.42700000003</v>
      </c>
      <c r="E30" s="211">
        <v>97971.88900000001</v>
      </c>
      <c r="F30" s="211">
        <v>10676.294</v>
      </c>
      <c r="G30" s="211">
        <v>74357.667999999991</v>
      </c>
      <c r="H30" s="211">
        <v>125367.01200000002</v>
      </c>
      <c r="I30" s="211">
        <v>942.22300000000007</v>
      </c>
      <c r="J30" s="211">
        <v>209397.40099999995</v>
      </c>
      <c r="K30" s="211">
        <v>16071.880000000001</v>
      </c>
      <c r="L30" s="211">
        <v>865522.79399999999</v>
      </c>
    </row>
    <row r="31" spans="2:12" x14ac:dyDescent="0.2">
      <c r="B31" s="32">
        <v>26</v>
      </c>
      <c r="C31" s="32" t="s">
        <v>13</v>
      </c>
      <c r="D31" s="212">
        <v>1609052.5180000002</v>
      </c>
      <c r="E31" s="212">
        <v>543371.951</v>
      </c>
      <c r="F31" s="212">
        <v>360272.96</v>
      </c>
      <c r="G31" s="212">
        <v>283938.94699999999</v>
      </c>
      <c r="H31" s="212">
        <v>140407.25200000042</v>
      </c>
      <c r="I31" s="212">
        <v>2677.8879999999999</v>
      </c>
      <c r="J31" s="212">
        <v>293488.08999999997</v>
      </c>
      <c r="K31" s="212">
        <v>48002.600999999995</v>
      </c>
      <c r="L31" s="212">
        <v>3281212.2069999999</v>
      </c>
    </row>
    <row r="33" spans="4:12" x14ac:dyDescent="0.2">
      <c r="D33" s="75"/>
      <c r="E33" s="75"/>
      <c r="F33" s="75"/>
      <c r="G33" s="75"/>
      <c r="H33" s="75"/>
      <c r="I33" s="75"/>
      <c r="J33" s="75"/>
      <c r="K33" s="75"/>
      <c r="L33" s="75"/>
    </row>
    <row r="34" spans="4:12" x14ac:dyDescent="0.2">
      <c r="D34" s="75"/>
      <c r="E34" s="75"/>
      <c r="F34" s="75"/>
      <c r="G34" s="75"/>
      <c r="H34" s="75"/>
      <c r="I34" s="75"/>
      <c r="J34" s="75"/>
      <c r="K34" s="75"/>
      <c r="L34" s="75"/>
    </row>
    <row r="35" spans="4:12" x14ac:dyDescent="0.2">
      <c r="D35" s="75"/>
      <c r="E35" s="75"/>
      <c r="F35" s="75"/>
      <c r="G35" s="75"/>
      <c r="H35" s="75"/>
      <c r="I35" s="75"/>
      <c r="J35" s="75"/>
      <c r="K35" s="75"/>
      <c r="L35" s="75"/>
    </row>
    <row r="36" spans="4:12" x14ac:dyDescent="0.2">
      <c r="D36" s="75"/>
      <c r="E36" s="75"/>
      <c r="F36" s="75"/>
      <c r="G36" s="75"/>
      <c r="H36" s="75"/>
      <c r="I36" s="75"/>
      <c r="J36" s="75"/>
      <c r="K36" s="75"/>
      <c r="L36" s="75"/>
    </row>
    <row r="37" spans="4:12" x14ac:dyDescent="0.2">
      <c r="D37" s="75"/>
      <c r="E37" s="75"/>
      <c r="F37" s="75"/>
      <c r="G37" s="75"/>
      <c r="H37" s="75"/>
      <c r="I37" s="75"/>
      <c r="J37" s="75"/>
      <c r="K37" s="75"/>
      <c r="L37" s="75"/>
    </row>
    <row r="38" spans="4:12" x14ac:dyDescent="0.2">
      <c r="D38" s="75"/>
      <c r="E38" s="75"/>
      <c r="F38" s="75"/>
      <c r="G38" s="75"/>
      <c r="H38" s="75"/>
      <c r="I38" s="75"/>
      <c r="J38" s="75"/>
      <c r="K38" s="75"/>
      <c r="L38" s="75"/>
    </row>
    <row r="39" spans="4:12" x14ac:dyDescent="0.2">
      <c r="D39" s="75"/>
      <c r="E39" s="75"/>
      <c r="F39" s="75"/>
      <c r="G39" s="75"/>
      <c r="H39" s="75"/>
      <c r="I39" s="75"/>
      <c r="J39" s="75"/>
      <c r="K39" s="75"/>
      <c r="L39" s="75"/>
    </row>
    <row r="40" spans="4:12" x14ac:dyDescent="0.2">
      <c r="D40" s="75"/>
      <c r="E40" s="75"/>
      <c r="F40" s="75"/>
      <c r="G40" s="75"/>
      <c r="H40" s="75"/>
      <c r="I40" s="75"/>
      <c r="J40" s="75"/>
      <c r="K40" s="75"/>
      <c r="L40" s="75"/>
    </row>
    <row r="41" spans="4:12" x14ac:dyDescent="0.2">
      <c r="D41" s="75"/>
      <c r="E41" s="75"/>
      <c r="F41" s="75"/>
      <c r="G41" s="75"/>
      <c r="H41" s="75"/>
      <c r="I41" s="75"/>
      <c r="J41" s="75"/>
      <c r="K41" s="75"/>
      <c r="L41" s="75"/>
    </row>
    <row r="42" spans="4:12" x14ac:dyDescent="0.2">
      <c r="D42" s="75"/>
      <c r="E42" s="75"/>
      <c r="F42" s="75"/>
      <c r="G42" s="75"/>
      <c r="H42" s="75"/>
      <c r="I42" s="75"/>
      <c r="J42" s="75"/>
      <c r="K42" s="75"/>
      <c r="L42" s="75"/>
    </row>
    <row r="43" spans="4:12" x14ac:dyDescent="0.2">
      <c r="D43" s="75"/>
      <c r="E43" s="75"/>
      <c r="F43" s="75"/>
      <c r="G43" s="75"/>
      <c r="H43" s="75"/>
      <c r="I43" s="75"/>
      <c r="J43" s="75"/>
      <c r="K43" s="75"/>
      <c r="L43" s="75"/>
    </row>
    <row r="44" spans="4:12" x14ac:dyDescent="0.2">
      <c r="D44" s="75"/>
      <c r="E44" s="75"/>
      <c r="F44" s="75"/>
      <c r="G44" s="75"/>
      <c r="H44" s="75"/>
      <c r="I44" s="75"/>
      <c r="J44" s="75"/>
      <c r="K44" s="75"/>
      <c r="L44" s="75"/>
    </row>
    <row r="45" spans="4:12" x14ac:dyDescent="0.2">
      <c r="D45" s="75"/>
      <c r="E45" s="75"/>
      <c r="F45" s="75"/>
      <c r="G45" s="75"/>
      <c r="H45" s="75"/>
      <c r="I45" s="75"/>
      <c r="J45" s="75"/>
      <c r="K45" s="75"/>
      <c r="L45" s="75"/>
    </row>
    <row r="46" spans="4:12" x14ac:dyDescent="0.2">
      <c r="D46" s="75"/>
      <c r="E46" s="75"/>
      <c r="F46" s="75"/>
      <c r="G46" s="75"/>
      <c r="H46" s="75"/>
      <c r="I46" s="75"/>
      <c r="J46" s="75"/>
      <c r="K46" s="75"/>
      <c r="L46" s="75"/>
    </row>
    <row r="47" spans="4:12" x14ac:dyDescent="0.2">
      <c r="D47" s="75"/>
      <c r="E47" s="75"/>
      <c r="F47" s="75"/>
      <c r="G47" s="75"/>
      <c r="H47" s="75"/>
      <c r="I47" s="75"/>
      <c r="J47" s="75"/>
      <c r="K47" s="75"/>
      <c r="L47" s="75"/>
    </row>
    <row r="48" spans="4:12" x14ac:dyDescent="0.2">
      <c r="D48" s="75"/>
      <c r="E48" s="75"/>
      <c r="F48" s="75"/>
      <c r="G48" s="75"/>
      <c r="H48" s="75"/>
      <c r="I48" s="75"/>
      <c r="J48" s="75"/>
      <c r="K48" s="75"/>
      <c r="L48" s="75"/>
    </row>
    <row r="49" spans="4:12" x14ac:dyDescent="0.2">
      <c r="D49" s="75"/>
      <c r="E49" s="75"/>
      <c r="F49" s="75"/>
      <c r="G49" s="75"/>
      <c r="H49" s="75"/>
      <c r="I49" s="75"/>
      <c r="J49" s="75"/>
      <c r="K49" s="75"/>
      <c r="L49" s="75"/>
    </row>
    <row r="50" spans="4:12" x14ac:dyDescent="0.2">
      <c r="D50" s="75"/>
      <c r="E50" s="75"/>
      <c r="F50" s="75"/>
      <c r="G50" s="75"/>
      <c r="H50" s="75"/>
      <c r="I50" s="75"/>
      <c r="J50" s="75"/>
      <c r="K50" s="75"/>
      <c r="L50" s="75"/>
    </row>
    <row r="51" spans="4:12" x14ac:dyDescent="0.2">
      <c r="D51" s="75"/>
      <c r="E51" s="75"/>
      <c r="F51" s="75"/>
      <c r="G51" s="75"/>
      <c r="H51" s="75"/>
      <c r="I51" s="75"/>
      <c r="J51" s="75"/>
      <c r="K51" s="75"/>
      <c r="L51" s="75"/>
    </row>
    <row r="52" spans="4:12" x14ac:dyDescent="0.2">
      <c r="D52" s="75"/>
      <c r="E52" s="75"/>
      <c r="F52" s="75"/>
      <c r="G52" s="75"/>
      <c r="H52" s="75"/>
      <c r="I52" s="75"/>
      <c r="J52" s="75"/>
      <c r="K52" s="75"/>
      <c r="L52" s="75"/>
    </row>
    <row r="53" spans="4:12" x14ac:dyDescent="0.2">
      <c r="D53" s="75"/>
      <c r="E53" s="75"/>
      <c r="F53" s="75"/>
      <c r="G53" s="75"/>
      <c r="H53" s="75"/>
      <c r="I53" s="75"/>
      <c r="J53" s="75"/>
      <c r="K53" s="75"/>
      <c r="L53" s="75"/>
    </row>
    <row r="54" spans="4:12" x14ac:dyDescent="0.2">
      <c r="D54" s="75"/>
      <c r="E54" s="75"/>
      <c r="F54" s="75"/>
      <c r="G54" s="75"/>
      <c r="H54" s="75"/>
      <c r="I54" s="75"/>
      <c r="J54" s="75"/>
      <c r="K54" s="75"/>
      <c r="L54" s="75"/>
    </row>
    <row r="55" spans="4:12" x14ac:dyDescent="0.2">
      <c r="D55" s="75"/>
      <c r="E55" s="75"/>
      <c r="F55" s="75"/>
      <c r="G55" s="75"/>
      <c r="H55" s="75"/>
      <c r="I55" s="75"/>
      <c r="J55" s="75"/>
      <c r="K55" s="75"/>
      <c r="L55" s="75"/>
    </row>
    <row r="56" spans="4:12" x14ac:dyDescent="0.2">
      <c r="D56" s="75"/>
      <c r="E56" s="75"/>
      <c r="F56" s="75"/>
      <c r="G56" s="75"/>
      <c r="H56" s="75"/>
      <c r="I56" s="75"/>
      <c r="J56" s="75"/>
      <c r="K56" s="75"/>
      <c r="L56" s="75"/>
    </row>
    <row r="57" spans="4:12" x14ac:dyDescent="0.2">
      <c r="D57" s="75"/>
      <c r="E57" s="75"/>
      <c r="F57" s="75"/>
      <c r="G57" s="75"/>
      <c r="H57" s="75"/>
      <c r="I57" s="75"/>
      <c r="J57" s="75"/>
      <c r="K57" s="75"/>
      <c r="L57" s="75"/>
    </row>
    <row r="58" spans="4:12" x14ac:dyDescent="0.2">
      <c r="D58" s="75"/>
      <c r="E58" s="75"/>
      <c r="F58" s="75"/>
      <c r="G58" s="75"/>
      <c r="H58" s="75"/>
      <c r="I58" s="75"/>
      <c r="J58" s="75"/>
      <c r="K58" s="75"/>
      <c r="L58" s="75"/>
    </row>
  </sheetData>
  <mergeCells count="3">
    <mergeCell ref="B2:L2"/>
    <mergeCell ref="D4:L4"/>
    <mergeCell ref="B5:C5"/>
  </mergeCells>
  <hyperlinks>
    <hyperlink ref="N2"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Disclaimer</vt:lpstr>
      <vt:lpstr>Index</vt:lpstr>
      <vt:lpstr>References</vt:lpstr>
      <vt:lpstr>1</vt:lpstr>
      <vt:lpstr>2</vt:lpstr>
      <vt:lpstr>3</vt:lpstr>
      <vt:lpstr>4</vt:lpstr>
      <vt:lpstr>5</vt:lpstr>
      <vt:lpstr>6</vt:lpstr>
      <vt:lpstr>7</vt:lpstr>
      <vt:lpstr>8</vt:lpstr>
      <vt:lpstr>9</vt:lpstr>
      <vt:lpstr>10</vt:lpstr>
      <vt:lpstr>11</vt:lpstr>
      <vt:lpstr>12</vt:lpstr>
      <vt:lpstr>13</vt:lpstr>
      <vt:lpstr>14</vt:lpstr>
      <vt:lpstr>15</vt:lpstr>
    </vt:vector>
  </TitlesOfParts>
  <Company>Danske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 Kersys</dc:creator>
  <cp:lastModifiedBy>Lotte Østergaard</cp:lastModifiedBy>
  <dcterms:created xsi:type="dcterms:W3CDTF">2017-12-06T11:35:35Z</dcterms:created>
  <dcterms:modified xsi:type="dcterms:W3CDTF">2021-06-04T12:09:56Z</dcterms:modified>
</cp:coreProperties>
</file>